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Research and Statistics Program\1. Descriptive statistics\"/>
    </mc:Choice>
  </mc:AlternateContent>
  <bookViews>
    <workbookView xWindow="0" yWindow="0" windowWidth="19200" windowHeight="7340" firstSheet="1" activeTab="2"/>
  </bookViews>
  <sheets>
    <sheet name="ChartDataSheet_" sheetId="7" state="hidden" r:id="rId1"/>
    <sheet name="คำชี้แจง" sheetId="9" r:id="rId2"/>
    <sheet name="Data" sheetId="1" r:id="rId3"/>
    <sheet name="Analysis" sheetId="10" state="veryHidden" r:id="rId4"/>
    <sheet name="Result" sheetId="11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0" l="1"/>
  <c r="B16" i="10"/>
  <c r="B17" i="10"/>
  <c r="B18" i="10"/>
  <c r="B19" i="10"/>
  <c r="B20" i="10"/>
  <c r="B39" i="10"/>
  <c r="B9" i="10"/>
  <c r="B23" i="10" l="1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1003" i="10"/>
  <c r="B1004" i="10"/>
  <c r="B1005" i="10"/>
  <c r="B1006" i="10"/>
  <c r="B21" i="10"/>
  <c r="B22" i="10"/>
  <c r="B10" i="10"/>
  <c r="B11" i="10"/>
  <c r="B12" i="10"/>
  <c r="B13" i="10"/>
  <c r="B14" i="10"/>
  <c r="B8" i="10"/>
  <c r="B7" i="10"/>
  <c r="G7" i="10" l="1"/>
  <c r="I12" i="10" a="1"/>
  <c r="I12" i="10" s="1"/>
  <c r="G10" i="10"/>
  <c r="O7" i="10" a="1"/>
  <c r="O7" i="10" s="1"/>
  <c r="E7" i="10"/>
  <c r="E3" i="11" s="1"/>
  <c r="I19" i="10" l="1"/>
  <c r="I13" i="10"/>
  <c r="I14" i="10"/>
  <c r="I20" i="10"/>
  <c r="I18" i="10"/>
  <c r="I15" i="10"/>
  <c r="I21" i="10"/>
  <c r="I17" i="10"/>
  <c r="I16" i="10"/>
  <c r="G18" i="10"/>
  <c r="G15" i="10"/>
  <c r="G21" i="10"/>
  <c r="G13" i="10"/>
  <c r="G19" i="10"/>
  <c r="G16" i="10"/>
  <c r="G17" i="10"/>
  <c r="G14" i="10"/>
  <c r="G20" i="10"/>
  <c r="G12" i="10"/>
  <c r="P7" i="10"/>
  <c r="O25" i="10"/>
  <c r="O8" i="10"/>
  <c r="O20" i="10"/>
  <c r="O21" i="10"/>
  <c r="O22" i="10"/>
  <c r="O19" i="10"/>
  <c r="O17" i="10"/>
  <c r="O26" i="10"/>
  <c r="O16" i="10"/>
  <c r="O13" i="10"/>
  <c r="O14" i="10"/>
  <c r="O15" i="10"/>
  <c r="O9" i="10"/>
  <c r="O18" i="10"/>
  <c r="O12" i="10"/>
  <c r="O24" i="10"/>
  <c r="O10" i="10"/>
  <c r="O11" i="10"/>
  <c r="O23" i="10"/>
  <c r="G8" i="11" l="1"/>
  <c r="H8" i="11"/>
  <c r="G12" i="11"/>
  <c r="H12" i="11"/>
  <c r="G6" i="11"/>
  <c r="H6" i="11"/>
  <c r="G3" i="11"/>
  <c r="H3" i="11"/>
  <c r="G7" i="11"/>
  <c r="H7" i="11"/>
  <c r="G11" i="11"/>
  <c r="H11" i="11"/>
  <c r="G10" i="11"/>
  <c r="H10" i="11"/>
  <c r="H9" i="11"/>
  <c r="G9" i="11"/>
  <c r="H5" i="11"/>
  <c r="G5" i="11"/>
  <c r="H4" i="11"/>
  <c r="G4" i="11"/>
  <c r="P26" i="10"/>
  <c r="P23" i="10"/>
  <c r="P14" i="10"/>
  <c r="P20" i="10"/>
  <c r="P11" i="10"/>
  <c r="P18" i="10"/>
  <c r="P13" i="10"/>
  <c r="P19" i="10"/>
  <c r="P8" i="10"/>
  <c r="P24" i="10"/>
  <c r="P15" i="10"/>
  <c r="P21" i="10"/>
  <c r="P12" i="10"/>
  <c r="P17" i="10"/>
  <c r="P10" i="10"/>
  <c r="P9" i="10"/>
  <c r="P16" i="10"/>
  <c r="P22" i="10"/>
  <c r="P25" i="10"/>
  <c r="E24" i="10" l="1"/>
  <c r="E20" i="11" s="1"/>
  <c r="E23" i="10"/>
  <c r="E19" i="11" s="1"/>
  <c r="E22" i="10"/>
  <c r="E18" i="11" s="1"/>
  <c r="E20" i="10"/>
  <c r="E16" i="11" s="1"/>
  <c r="E19" i="10"/>
  <c r="E15" i="11" s="1"/>
  <c r="E18" i="10"/>
  <c r="E14" i="11" s="1"/>
  <c r="E16" i="10"/>
  <c r="E12" i="11" s="1"/>
  <c r="E15" i="10"/>
  <c r="E11" i="11" s="1"/>
  <c r="E13" i="10"/>
  <c r="E9" i="11" s="1"/>
  <c r="E12" i="10"/>
  <c r="E8" i="11" s="1"/>
  <c r="E11" i="10"/>
  <c r="E7" i="11" s="1"/>
  <c r="E10" i="10"/>
  <c r="E6" i="11" s="1"/>
  <c r="E9" i="10"/>
  <c r="E5" i="11" s="1"/>
  <c r="E8" i="10"/>
  <c r="E4" i="11" s="1"/>
  <c r="E14" i="10" l="1"/>
  <c r="E10" i="11" s="1"/>
  <c r="E17" i="10"/>
  <c r="E13" i="11" s="1"/>
  <c r="E25" i="10"/>
  <c r="E21" i="11" s="1"/>
  <c r="E21" i="10"/>
  <c r="E17" i="11" s="1"/>
</calcChain>
</file>

<file path=xl/sharedStrings.xml><?xml version="1.0" encoding="utf-8"?>
<sst xmlns="http://schemas.openxmlformats.org/spreadsheetml/2006/main" count="83" uniqueCount="51">
  <si>
    <t>คะแนน</t>
  </si>
  <si>
    <t>คนที่</t>
  </si>
  <si>
    <t xml:space="preserve"> </t>
  </si>
  <si>
    <t>This worksheet contains values required for MegaStat charts.</t>
  </si>
  <si>
    <t>Boxplot  1/4/2564 23:42.16</t>
  </si>
  <si>
    <t>Dotplot  1/4/2564 23:42.16</t>
  </si>
  <si>
    <t>NormalPlot  1/4/2564 23:42.16</t>
  </si>
  <si>
    <t>พัฒนาโดย รศ.ดร.อนุวัติ คูณแก้ว  คณะครุศาสตร์ มหาวิทยาลัยราชภัฎเพชรบูรณ์</t>
  </si>
  <si>
    <t>Boxplot  7/24/2565 14:29.43</t>
  </si>
  <si>
    <t>NormalPlot  7/24/2565 14:29.43</t>
  </si>
  <si>
    <t>ค่าเฉลี่ย (Mean)</t>
  </si>
  <si>
    <t>มัธยฐาน (Median)</t>
  </si>
  <si>
    <t>ฐานนิยม (Mode)</t>
  </si>
  <si>
    <t>ค่าต่ำสุด (Minimum)</t>
  </si>
  <si>
    <t>ค่าสูงสุด (Maximum)</t>
  </si>
  <si>
    <t>พิสัย (Range)</t>
  </si>
  <si>
    <t>ความแปรปรวนของกลุ่มตัวอย่าง (Sample Variance)</t>
  </si>
  <si>
    <t>ความแปรปรวนของประชากร (Population variance)</t>
  </si>
  <si>
    <t>ส่วนเบี่ยงเบนมาตรฐานของกลุ่มตัวอย่าง (Sample Standard Deviation)</t>
  </si>
  <si>
    <t>ส่วนเบี่ยงเบนมาตรฐานของประชากร (Population standard deviation)</t>
  </si>
  <si>
    <t>สัมประสิทธิ์การกระจายของกลุ่มตัวอย่าง (Sample Coefficient of Variation)</t>
  </si>
  <si>
    <t>สัมประสิทธิ์การกระจายของประชากร (Population Coefficient of Variation)</t>
  </si>
  <si>
    <t>ความเบ้ (Skewness)</t>
  </si>
  <si>
    <t>ความโด่ง (Kurtosis)</t>
  </si>
  <si>
    <t>จำนวน (Count)</t>
  </si>
  <si>
    <t>ความคลาดเคลื่อนมาตรฐาน (Standard Error)</t>
  </si>
  <si>
    <t>ผลรวม (Sum)</t>
  </si>
  <si>
    <t>ผลรวมกำลังสอง (Sum of squares)</t>
  </si>
  <si>
    <t>ผลรวมของความเบี่ยงเบนยกกำลังสอง (Deviation sum of squares)</t>
  </si>
  <si>
    <t>ความคลาดเคลื่อนมาตรฐานของค่าเฉลี่ย (Standard error of the mean)</t>
  </si>
  <si>
    <t>สถิติบรรยาย (Descriptive statistics)</t>
  </si>
  <si>
    <t>ค่าสถิติ</t>
  </si>
  <si>
    <t>คำชี้แจง  ให้คีย์คะแนน/ข้อมูลที่คอลัมน์ B (ข้อมูลไม่เกิน 1,000 cases)  ค่าสถิติต่างๆ จะปรากฏที่คอลัมน์ E</t>
  </si>
  <si>
    <t>โปรแกรมการวิเคราะห์สถิติบรรยาย (Descriptive statistics) แบบไม่มีความถี่ (Ungrouped data)</t>
  </si>
  <si>
    <t xml:space="preserve">วิธีใช้ </t>
  </si>
  <si>
    <t>ผลลัพธ์ (Result)</t>
  </si>
  <si>
    <t>1. คีย์คะแนน/ข้อมูล ที่คอลัมน์ B</t>
  </si>
  <si>
    <t>2. ข้อมูลไม่เกิน 1,000 cases</t>
  </si>
  <si>
    <t>1.  คลิกที่ชีท (Sheet) "Data&amp;Result (ข้อมูล&amp;ผลลัพธ์)"</t>
  </si>
  <si>
    <t xml:space="preserve">สถิติบรรยาย </t>
  </si>
  <si>
    <t xml:space="preserve">2.  ผลลัพธ์จะนำเสนอค่าสถิติต่างๆ เช่น ค่าเฉลี่ย (Mean) มัธยฐาน (Median) ฐานนิยม (Mode) ค่าต่ำสุด (Minimum) ค่าสูงสุด (Maximum) </t>
  </si>
  <si>
    <t>Freqency</t>
  </si>
  <si>
    <t>MODE.SNGL</t>
  </si>
  <si>
    <t>Count MODES</t>
  </si>
  <si>
    <t>MODE.MULT</t>
  </si>
  <si>
    <t xml:space="preserve">    ความแปรปรวนของกลุ่มตัวอย่าง (Sample Variance)  ส่วนเบี่ยงเบนมาตรฐานของกลุ่มตัวอย่าง (Sample Standard Deviation)  ฯลฯ</t>
  </si>
  <si>
    <t xml:space="preserve">คำชี้แจง  ให้คีย์คะแนน/ข้อมูลที่คอลัมน์ B (ข้อมูลไม่เกิน 1,000 cases)  </t>
  </si>
  <si>
    <t xml:space="preserve">     3.1  ถ้าโปรแกรมนำเสนอค่าฐานนิยม (Mode) ค่าที่ 1 ค่าเดียว  แสดงว่า ข้อมูลมีค่าฐานนิยม (Mode) จำนวน 1 ค่า เท่านั้น  </t>
  </si>
  <si>
    <t xml:space="preserve">3.  เนื่องจากค่าฐานนิยม (Mode) อาจจะมีหลายค่า ในที่นี้ จะเสนอไม่เกิน 10 ค่า  </t>
  </si>
  <si>
    <t xml:space="preserve">            (ที่มีค่าข้อมูลที่ซ้ำกันมากที่สุด 1 ค่า)</t>
  </si>
  <si>
    <t xml:space="preserve">    3.2  ถ้าโปรแกรมนำเสนอค่าฐานนิยม (Mode) หลายค่า แสดงว่า ฐานนิยม (Mode) มีจำนวนหลายค่า ตามที่นำเสนอ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</si>
</sst>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%"/>
    <numFmt numFmtId="166" formatCode="0.0"/>
  </numFmts>
  <fonts count="12"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rgb="FF20212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AD2F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0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</cellStyleXfs>
  <cellXfs count="109">
    <xf numFmtId="0" fontId="0" fillId="0" borderId="0" xfId="0"/>
    <xf numFmtId="0" fontId="10" fillId="2" borderId="1" xfId="0" applyFont="1" applyFill="1" applyBorder="1" applyAlignment="1" applyProtection="1">
      <alignment horizontal="center" vertical="center"/>
      <protection hidden="1"/>
    </xf>
    <xf numFmtId="0" fontId="9" fillId="0" borderId="1" xfId="2" applyFont="1" applyBorder="1" applyProtection="1">
      <protection hidden="1"/>
    </xf>
    <xf numFmtId="164" fontId="9" fillId="0" borderId="1" xfId="2" applyNumberFormat="1" applyFont="1" applyBorder="1" applyProtection="1">
      <protection hidden="1"/>
    </xf>
    <xf numFmtId="165" fontId="9" fillId="0" borderId="1" xfId="2" applyNumberFormat="1" applyFont="1" applyBorder="1" applyProtection="1">
      <protection hidden="1"/>
    </xf>
    <xf numFmtId="0" fontId="9" fillId="0" borderId="1" xfId="0" applyFont="1" applyBorder="1" applyProtection="1">
      <protection hidden="1"/>
    </xf>
    <xf numFmtId="164" fontId="9" fillId="0" borderId="1" xfId="0" applyNumberFormat="1" applyFont="1" applyBorder="1" applyProtection="1">
      <protection hidden="1"/>
    </xf>
    <xf numFmtId="0" fontId="9" fillId="0" borderId="1" xfId="2" applyFont="1" applyFill="1" applyBorder="1" applyProtection="1">
      <protection hidden="1"/>
    </xf>
    <xf numFmtId="165" fontId="9" fillId="0" borderId="1" xfId="0" applyNumberFormat="1" applyFont="1" applyBorder="1" applyProtection="1">
      <protection hidden="1"/>
    </xf>
    <xf numFmtId="0" fontId="9" fillId="3" borderId="1" xfId="0" applyFont="1" applyFill="1" applyBorder="1" applyProtection="1">
      <protection hidden="1"/>
    </xf>
    <xf numFmtId="164" fontId="9" fillId="3" borderId="1" xfId="0" applyNumberFormat="1" applyFont="1" applyFill="1" applyBorder="1" applyProtection="1">
      <protection hidden="1"/>
    </xf>
    <xf numFmtId="0" fontId="5" fillId="3" borderId="0" xfId="0" applyFont="1" applyFill="1" applyBorder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hidden="1"/>
    </xf>
    <xf numFmtId="0" fontId="8" fillId="4" borderId="4" xfId="0" applyFont="1" applyFill="1" applyBorder="1" applyAlignment="1" applyProtection="1">
      <alignment horizontal="left" vertical="center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3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9" fillId="4" borderId="3" xfId="0" applyFont="1" applyFill="1" applyBorder="1" applyProtection="1">
      <protection hidden="1"/>
    </xf>
    <xf numFmtId="0" fontId="9" fillId="4" borderId="5" xfId="0" applyFont="1" applyFill="1" applyBorder="1" applyProtection="1">
      <protection hidden="1"/>
    </xf>
    <xf numFmtId="0" fontId="0" fillId="4" borderId="6" xfId="0" applyFill="1" applyBorder="1" applyAlignment="1" applyProtection="1">
      <alignment horizontal="center"/>
      <protection hidden="1"/>
    </xf>
    <xf numFmtId="0" fontId="7" fillId="4" borderId="2" xfId="0" applyFont="1" applyFill="1" applyBorder="1" applyAlignment="1" applyProtection="1">
      <alignment horizontal="left" vertical="center"/>
      <protection hidden="1"/>
    </xf>
    <xf numFmtId="0" fontId="2" fillId="4" borderId="2" xfId="0" applyFont="1" applyFill="1" applyBorder="1" applyProtection="1">
      <protection hidden="1"/>
    </xf>
    <xf numFmtId="0" fontId="2" fillId="4" borderId="7" xfId="0" applyFont="1" applyFill="1" applyBorder="1" applyProtection="1">
      <protection hidden="1"/>
    </xf>
    <xf numFmtId="0" fontId="9" fillId="4" borderId="2" xfId="0" applyFont="1" applyFill="1" applyBorder="1" applyProtection="1">
      <protection hidden="1"/>
    </xf>
    <xf numFmtId="0" fontId="9" fillId="4" borderId="7" xfId="0" applyFont="1" applyFill="1" applyBorder="1" applyProtection="1">
      <protection hidden="1"/>
    </xf>
    <xf numFmtId="0" fontId="8" fillId="3" borderId="0" xfId="0" applyFont="1" applyFill="1" applyBorder="1" applyAlignment="1" applyProtection="1">
      <alignment horizontal="left" vertical="center"/>
      <protection hidden="1"/>
    </xf>
    <xf numFmtId="0" fontId="1" fillId="5" borderId="4" xfId="0" applyFont="1" applyFill="1" applyBorder="1" applyProtection="1">
      <protection hidden="1"/>
    </xf>
    <xf numFmtId="0" fontId="0" fillId="3" borderId="3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0" fillId="3" borderId="0" xfId="0" applyFont="1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11" fillId="3" borderId="6" xfId="0" applyFont="1" applyFill="1" applyBorder="1" applyAlignment="1" applyProtection="1">
      <alignment horizontal="left" vertical="center"/>
      <protection hidden="1"/>
    </xf>
    <xf numFmtId="0" fontId="0" fillId="3" borderId="2" xfId="0" applyFont="1" applyFill="1" applyBorder="1" applyProtection="1">
      <protection hidden="1"/>
    </xf>
    <xf numFmtId="0" fontId="0" fillId="3" borderId="7" xfId="0" applyFill="1" applyBorder="1" applyProtection="1">
      <protection hidden="1"/>
    </xf>
    <xf numFmtId="0" fontId="7" fillId="5" borderId="4" xfId="0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0" borderId="7" xfId="0" applyBorder="1" applyProtection="1">
      <protection hidden="1"/>
    </xf>
    <xf numFmtId="0" fontId="9" fillId="3" borderId="0" xfId="0" applyFont="1" applyFill="1" applyBorder="1" applyProtection="1">
      <protection hidden="1"/>
    </xf>
    <xf numFmtId="164" fontId="9" fillId="3" borderId="0" xfId="0" applyNumberFormat="1" applyFont="1" applyFill="1" applyBorder="1" applyProtection="1">
      <protection hidden="1"/>
    </xf>
    <xf numFmtId="164" fontId="9" fillId="8" borderId="0" xfId="2" applyNumberFormat="1" applyFont="1" applyFill="1" applyBorder="1" applyProtection="1">
      <protection hidden="1"/>
    </xf>
    <xf numFmtId="165" fontId="9" fillId="8" borderId="0" xfId="2" applyNumberFormat="1" applyFont="1" applyFill="1" applyBorder="1" applyProtection="1">
      <protection hidden="1"/>
    </xf>
    <xf numFmtId="164" fontId="9" fillId="8" borderId="0" xfId="0" applyNumberFormat="1" applyFont="1" applyFill="1" applyBorder="1" applyProtection="1">
      <protection hidden="1"/>
    </xf>
    <xf numFmtId="165" fontId="9" fillId="8" borderId="0" xfId="0" applyNumberFormat="1" applyFont="1" applyFill="1" applyBorder="1" applyProtection="1">
      <protection hidden="1"/>
    </xf>
    <xf numFmtId="0" fontId="9" fillId="8" borderId="0" xfId="2" applyFont="1" applyFill="1" applyBorder="1" applyProtection="1">
      <protection hidden="1"/>
    </xf>
    <xf numFmtId="0" fontId="9" fillId="8" borderId="0" xfId="0" applyFont="1" applyFill="1" applyBorder="1" applyProtection="1">
      <protection hidden="1"/>
    </xf>
    <xf numFmtId="0" fontId="10" fillId="8" borderId="8" xfId="0" applyFont="1" applyFill="1" applyBorder="1" applyAlignment="1" applyProtection="1">
      <alignment horizontal="center" vertical="center"/>
      <protection hidden="1"/>
    </xf>
    <xf numFmtId="0" fontId="10" fillId="2" borderId="15" xfId="0" applyFont="1" applyFill="1" applyBorder="1" applyAlignment="1" applyProtection="1">
      <alignment horizontal="center" vertical="center"/>
      <protection hidden="1"/>
    </xf>
    <xf numFmtId="0" fontId="10" fillId="3" borderId="0" xfId="0" applyFont="1" applyFill="1" applyBorder="1" applyAlignment="1" applyProtection="1">
      <alignment horizontal="center" vertical="center"/>
      <protection hidden="1"/>
    </xf>
    <xf numFmtId="0" fontId="9" fillId="3" borderId="0" xfId="2" applyFont="1" applyFill="1" applyBorder="1" applyProtection="1">
      <protection hidden="1"/>
    </xf>
    <xf numFmtId="164" fontId="9" fillId="3" borderId="0" xfId="2" applyNumberFormat="1" applyFont="1" applyFill="1" applyBorder="1" applyProtection="1">
      <protection hidden="1"/>
    </xf>
    <xf numFmtId="165" fontId="9" fillId="3" borderId="0" xfId="2" applyNumberFormat="1" applyFont="1" applyFill="1" applyBorder="1" applyProtection="1">
      <protection hidden="1"/>
    </xf>
    <xf numFmtId="165" fontId="9" fillId="3" borderId="0" xfId="0" applyNumberFormat="1" applyFont="1" applyFill="1" applyBorder="1" applyProtection="1">
      <protection hidden="1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2" xfId="0" applyFill="1" applyBorder="1" applyProtection="1">
      <protection hidden="1"/>
    </xf>
    <xf numFmtId="0" fontId="5" fillId="3" borderId="3" xfId="0" applyFont="1" applyFill="1" applyBorder="1" applyProtection="1">
      <protection hidden="1"/>
    </xf>
    <xf numFmtId="0" fontId="5" fillId="3" borderId="5" xfId="0" applyFont="1" applyFill="1" applyBorder="1" applyProtection="1">
      <protection hidden="1"/>
    </xf>
    <xf numFmtId="0" fontId="5" fillId="3" borderId="13" xfId="0" applyFont="1" applyFill="1" applyBorder="1" applyAlignment="1" applyProtection="1">
      <alignment vertical="center"/>
      <protection hidden="1"/>
    </xf>
    <xf numFmtId="0" fontId="5" fillId="3" borderId="14" xfId="0" applyFont="1" applyFill="1" applyBorder="1" applyProtection="1">
      <protection hidden="1"/>
    </xf>
    <xf numFmtId="0" fontId="5" fillId="3" borderId="13" xfId="0" applyFont="1" applyFill="1" applyBorder="1" applyProtection="1">
      <protection hidden="1"/>
    </xf>
    <xf numFmtId="0" fontId="5" fillId="3" borderId="13" xfId="0" applyFont="1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4" fillId="3" borderId="0" xfId="0" applyFont="1" applyFill="1" applyProtection="1"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0" fillId="3" borderId="1" xfId="0" applyFill="1" applyBorder="1" applyProtection="1">
      <protection hidden="1"/>
    </xf>
    <xf numFmtId="164" fontId="0" fillId="0" borderId="1" xfId="0" applyNumberFormat="1" applyBorder="1" applyProtection="1">
      <protection hidden="1"/>
    </xf>
    <xf numFmtId="164" fontId="0" fillId="3" borderId="0" xfId="0" applyNumberFormat="1" applyFill="1" applyBorder="1" applyProtection="1">
      <protection hidden="1"/>
    </xf>
    <xf numFmtId="0" fontId="2" fillId="3" borderId="0" xfId="0" applyFont="1" applyFill="1" applyBorder="1" applyProtection="1">
      <protection hidden="1"/>
    </xf>
    <xf numFmtId="0" fontId="6" fillId="3" borderId="0" xfId="0" applyFont="1" applyFill="1" applyBorder="1" applyProtection="1">
      <protection hidden="1"/>
    </xf>
    <xf numFmtId="0" fontId="0" fillId="3" borderId="0" xfId="0" quotePrefix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9" borderId="0" xfId="0" applyFill="1" applyBorder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4" borderId="8" xfId="0" applyFont="1" applyFill="1" applyBorder="1" applyAlignment="1" applyProtection="1">
      <alignment horizontal="left" vertical="center"/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4" borderId="10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2" fontId="0" fillId="3" borderId="1" xfId="0" applyNumberFormat="1" applyFill="1" applyBorder="1" applyProtection="1">
      <protection hidden="1"/>
    </xf>
    <xf numFmtId="164" fontId="4" fillId="3" borderId="0" xfId="0" applyNumberFormat="1" applyFont="1" applyFill="1" applyProtection="1">
      <protection hidden="1"/>
    </xf>
    <xf numFmtId="0" fontId="0" fillId="9" borderId="1" xfId="0" applyFill="1" applyBorder="1" applyProtection="1">
      <protection hidden="1"/>
    </xf>
    <xf numFmtId="166" fontId="4" fillId="3" borderId="0" xfId="0" applyNumberFormat="1" applyFont="1" applyFill="1" applyProtection="1">
      <protection hidden="1"/>
    </xf>
    <xf numFmtId="0" fontId="0" fillId="3" borderId="1" xfId="0" applyFill="1" applyBorder="1" applyAlignment="1" applyProtection="1">
      <alignment horizontal="center"/>
      <protection hidden="1"/>
    </xf>
    <xf numFmtId="0" fontId="4" fillId="4" borderId="3" xfId="0" applyFont="1" applyFill="1" applyBorder="1" applyProtection="1">
      <protection hidden="1"/>
    </xf>
    <xf numFmtId="0" fontId="4" fillId="4" borderId="5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4" fillId="4" borderId="2" xfId="0" applyFont="1" applyFill="1" applyBorder="1" applyProtection="1">
      <protection hidden="1"/>
    </xf>
    <xf numFmtId="0" fontId="4" fillId="4" borderId="7" xfId="0" applyFont="1" applyFill="1" applyBorder="1" applyProtection="1">
      <protection hidden="1"/>
    </xf>
    <xf numFmtId="0" fontId="1" fillId="5" borderId="8" xfId="0" applyFont="1" applyFill="1" applyBorder="1" applyAlignment="1" applyProtection="1">
      <alignment horizontal="left" vertical="center"/>
      <protection hidden="1"/>
    </xf>
    <xf numFmtId="0" fontId="0" fillId="5" borderId="10" xfId="0" applyFill="1" applyBorder="1" applyAlignment="1" applyProtection="1">
      <alignment horizontal="center" vertical="center"/>
      <protection hidden="1"/>
    </xf>
    <xf numFmtId="0" fontId="0" fillId="5" borderId="10" xfId="0" applyFill="1" applyBorder="1" applyProtection="1">
      <protection hidden="1"/>
    </xf>
    <xf numFmtId="0" fontId="0" fillId="5" borderId="12" xfId="0" applyFill="1" applyBorder="1" applyProtection="1"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10" borderId="0" xfId="0" applyFill="1" applyAlignment="1" applyProtection="1">
      <alignment horizontal="center"/>
      <protection hidden="1"/>
    </xf>
    <xf numFmtId="0" fontId="0" fillId="10" borderId="0" xfId="0" applyFill="1" applyAlignment="1" applyProtection="1">
      <alignment horizontal="center" vertical="center"/>
      <protection hidden="1"/>
    </xf>
  </cellXfs>
  <cellStyles count="4">
    <cellStyle name="Normal 2" xfId="1"/>
    <cellStyle name="ปกติ" xfId="0" builtinId="0"/>
    <cellStyle name="ปกติ 2" xfId="2"/>
    <cellStyle name="เปอร์เซ็นต์ 2" xfId="3"/>
  </cellStyles>
  <dxfs count="0"/>
  <tableStyles count="0" defaultTableStyle="TableStyleMedium2" defaultPivotStyle="PivotStyleLight16"/>
  <colors>
    <mruColors>
      <color rgb="FFFAD2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98"/>
  <sheetViews>
    <sheetView workbookViewId="0">
      <selection activeCell="B82" sqref="B82"/>
    </sheetView>
  </sheetViews>
  <sheetFormatPr defaultRowHeight="14.5"/>
  <sheetData>
    <row r="1" spans="1:2">
      <c r="A1" t="s">
        <v>3</v>
      </c>
    </row>
    <row r="3" spans="1:2">
      <c r="A3" t="s">
        <v>4</v>
      </c>
    </row>
    <row r="4" spans="1:2">
      <c r="A4">
        <v>2</v>
      </c>
      <c r="B4">
        <v>6</v>
      </c>
    </row>
    <row r="5" spans="1:2">
      <c r="A5">
        <v>2</v>
      </c>
      <c r="B5">
        <v>7</v>
      </c>
    </row>
    <row r="6" spans="1:2">
      <c r="A6">
        <v>3</v>
      </c>
      <c r="B6">
        <v>7</v>
      </c>
    </row>
    <row r="7" spans="1:2">
      <c r="A7">
        <v>3</v>
      </c>
      <c r="B7">
        <v>8</v>
      </c>
    </row>
    <row r="8" spans="1:2">
      <c r="A8">
        <v>1</v>
      </c>
      <c r="B8">
        <v>8</v>
      </c>
    </row>
    <row r="9" spans="1:2">
      <c r="A9">
        <v>3</v>
      </c>
      <c r="B9">
        <v>8</v>
      </c>
    </row>
    <row r="10" spans="1:2">
      <c r="A10">
        <v>3</v>
      </c>
      <c r="B10">
        <v>8</v>
      </c>
    </row>
    <row r="11" spans="1:2">
      <c r="A11">
        <v>2</v>
      </c>
      <c r="B11">
        <v>8</v>
      </c>
    </row>
    <row r="12" spans="1:2">
      <c r="A12">
        <v>2</v>
      </c>
      <c r="B12">
        <v>9</v>
      </c>
    </row>
    <row r="13" spans="1:2">
      <c r="A13">
        <v>2</v>
      </c>
      <c r="B13">
        <v>8</v>
      </c>
    </row>
    <row r="14" spans="1:2">
      <c r="A14">
        <v>1</v>
      </c>
      <c r="B14">
        <v>8</v>
      </c>
    </row>
    <row r="15" spans="1:2">
      <c r="A15">
        <v>1</v>
      </c>
      <c r="B15">
        <v>7</v>
      </c>
    </row>
    <row r="16" spans="1:2">
      <c r="A16">
        <v>2</v>
      </c>
      <c r="B16">
        <v>7</v>
      </c>
    </row>
    <row r="17" spans="1:2">
      <c r="A17">
        <v>1</v>
      </c>
      <c r="B17">
        <v>4</v>
      </c>
    </row>
    <row r="18" spans="1:2">
      <c r="A18">
        <v>3</v>
      </c>
      <c r="B18">
        <v>4</v>
      </c>
    </row>
    <row r="19" spans="1:2">
      <c r="A19">
        <v>1</v>
      </c>
      <c r="B19">
        <v>5.5</v>
      </c>
    </row>
    <row r="20" spans="1:2">
      <c r="A20">
        <v>3</v>
      </c>
      <c r="B20">
        <v>5.5</v>
      </c>
    </row>
    <row r="21" spans="1:2">
      <c r="A21">
        <v>1</v>
      </c>
      <c r="B21">
        <v>9.5</v>
      </c>
    </row>
    <row r="22" spans="1:2">
      <c r="A22">
        <v>3</v>
      </c>
      <c r="B22">
        <v>9.5</v>
      </c>
    </row>
    <row r="23" spans="1:2">
      <c r="A23">
        <v>1</v>
      </c>
      <c r="B23">
        <v>11</v>
      </c>
    </row>
    <row r="24" spans="1:2">
      <c r="A24">
        <v>3</v>
      </c>
      <c r="B24">
        <v>11</v>
      </c>
    </row>
    <row r="26" spans="1:2">
      <c r="A26" t="s">
        <v>5</v>
      </c>
    </row>
    <row r="27" spans="1:2">
      <c r="A27">
        <v>6</v>
      </c>
      <c r="B27">
        <v>1</v>
      </c>
    </row>
    <row r="28" spans="1:2">
      <c r="A28">
        <v>6</v>
      </c>
      <c r="B28">
        <v>2</v>
      </c>
    </row>
    <row r="29" spans="1:2">
      <c r="A29">
        <v>7</v>
      </c>
      <c r="B29">
        <v>1</v>
      </c>
    </row>
    <row r="30" spans="1:2">
      <c r="A30">
        <v>7</v>
      </c>
      <c r="B30">
        <v>2</v>
      </c>
    </row>
    <row r="31" spans="1:2">
      <c r="A31">
        <v>7</v>
      </c>
      <c r="B31">
        <v>3</v>
      </c>
    </row>
    <row r="32" spans="1:2">
      <c r="A32">
        <v>7</v>
      </c>
      <c r="B32">
        <v>4</v>
      </c>
    </row>
    <row r="33" spans="1:2">
      <c r="A33">
        <v>7</v>
      </c>
      <c r="B33">
        <v>5</v>
      </c>
    </row>
    <row r="34" spans="1:2">
      <c r="A34">
        <v>8</v>
      </c>
      <c r="B34">
        <v>1</v>
      </c>
    </row>
    <row r="35" spans="1:2">
      <c r="A35">
        <v>8</v>
      </c>
      <c r="B35">
        <v>2</v>
      </c>
    </row>
    <row r="36" spans="1:2">
      <c r="A36">
        <v>8</v>
      </c>
      <c r="B36">
        <v>3</v>
      </c>
    </row>
    <row r="37" spans="1:2">
      <c r="A37">
        <v>8</v>
      </c>
      <c r="B37">
        <v>4</v>
      </c>
    </row>
    <row r="38" spans="1:2">
      <c r="A38">
        <v>8</v>
      </c>
      <c r="B38">
        <v>5</v>
      </c>
    </row>
    <row r="39" spans="1:2">
      <c r="A39">
        <v>8</v>
      </c>
      <c r="B39">
        <v>6</v>
      </c>
    </row>
    <row r="40" spans="1:2">
      <c r="A40">
        <v>9</v>
      </c>
      <c r="B40">
        <v>1</v>
      </c>
    </row>
    <row r="41" spans="1:2">
      <c r="A41">
        <v>9</v>
      </c>
      <c r="B41">
        <v>2</v>
      </c>
    </row>
    <row r="43" spans="1:2">
      <c r="A43" t="s">
        <v>6</v>
      </c>
    </row>
    <row r="44" spans="1:2">
      <c r="A44">
        <v>6</v>
      </c>
      <c r="B44">
        <v>-1.5341205443525459</v>
      </c>
    </row>
    <row r="45" spans="1:2">
      <c r="A45">
        <v>6</v>
      </c>
      <c r="B45">
        <v>-1.1503493803760083</v>
      </c>
    </row>
    <row r="46" spans="1:2">
      <c r="A46">
        <v>7</v>
      </c>
      <c r="B46">
        <v>-0.88714655901887607</v>
      </c>
    </row>
    <row r="47" spans="1:2">
      <c r="A47">
        <v>7</v>
      </c>
      <c r="B47">
        <v>-0.67448975019608193</v>
      </c>
    </row>
    <row r="48" spans="1:2">
      <c r="A48">
        <v>7</v>
      </c>
      <c r="B48">
        <v>-0.48877641111466941</v>
      </c>
    </row>
    <row r="49" spans="1:2">
      <c r="A49">
        <v>7</v>
      </c>
      <c r="B49">
        <v>-0.3186393639643752</v>
      </c>
    </row>
    <row r="50" spans="1:2">
      <c r="A50">
        <v>7</v>
      </c>
      <c r="B50">
        <v>-0.1573106846101707</v>
      </c>
    </row>
    <row r="51" spans="1:2">
      <c r="A51">
        <v>8</v>
      </c>
      <c r="B51">
        <v>0</v>
      </c>
    </row>
    <row r="52" spans="1:2">
      <c r="A52">
        <v>8</v>
      </c>
      <c r="B52">
        <v>0.1573106846101707</v>
      </c>
    </row>
    <row r="53" spans="1:2">
      <c r="A53">
        <v>8</v>
      </c>
      <c r="B53">
        <v>0.3186393639643752</v>
      </c>
    </row>
    <row r="54" spans="1:2">
      <c r="A54">
        <v>8</v>
      </c>
      <c r="B54">
        <v>0.48877641111466941</v>
      </c>
    </row>
    <row r="55" spans="1:2">
      <c r="A55">
        <v>8</v>
      </c>
      <c r="B55">
        <v>0.67448975019608193</v>
      </c>
    </row>
    <row r="56" spans="1:2">
      <c r="A56">
        <v>8</v>
      </c>
      <c r="B56">
        <v>0.88714655901887607</v>
      </c>
    </row>
    <row r="57" spans="1:2">
      <c r="A57">
        <v>9</v>
      </c>
      <c r="B57">
        <v>1.1503493803760083</v>
      </c>
    </row>
    <row r="58" spans="1:2">
      <c r="A58">
        <v>9</v>
      </c>
      <c r="B58">
        <v>1.5341205443525465</v>
      </c>
    </row>
    <row r="60" spans="1:2">
      <c r="A60" t="s">
        <v>8</v>
      </c>
    </row>
    <row r="61" spans="1:2">
      <c r="A61">
        <v>2</v>
      </c>
      <c r="B61">
        <v>6</v>
      </c>
    </row>
    <row r="62" spans="1:2">
      <c r="A62">
        <v>2</v>
      </c>
      <c r="B62">
        <v>7</v>
      </c>
    </row>
    <row r="63" spans="1:2">
      <c r="A63">
        <v>3</v>
      </c>
      <c r="B63">
        <v>7</v>
      </c>
    </row>
    <row r="64" spans="1:2">
      <c r="A64">
        <v>3</v>
      </c>
      <c r="B64">
        <v>8</v>
      </c>
    </row>
    <row r="65" spans="1:2">
      <c r="A65">
        <v>1</v>
      </c>
      <c r="B65">
        <v>8</v>
      </c>
    </row>
    <row r="66" spans="1:2">
      <c r="A66">
        <v>3</v>
      </c>
      <c r="B66">
        <v>8</v>
      </c>
    </row>
    <row r="67" spans="1:2">
      <c r="A67">
        <v>3</v>
      </c>
      <c r="B67">
        <v>8</v>
      </c>
    </row>
    <row r="68" spans="1:2">
      <c r="A68">
        <v>2</v>
      </c>
      <c r="B68">
        <v>8</v>
      </c>
    </row>
    <row r="69" spans="1:2">
      <c r="A69">
        <v>2</v>
      </c>
      <c r="B69">
        <v>9</v>
      </c>
    </row>
    <row r="70" spans="1:2">
      <c r="A70">
        <v>2</v>
      </c>
      <c r="B70">
        <v>8</v>
      </c>
    </row>
    <row r="71" spans="1:2">
      <c r="A71">
        <v>1</v>
      </c>
      <c r="B71">
        <v>8</v>
      </c>
    </row>
    <row r="72" spans="1:2">
      <c r="A72">
        <v>1</v>
      </c>
      <c r="B72">
        <v>7</v>
      </c>
    </row>
    <row r="73" spans="1:2">
      <c r="A73">
        <v>2</v>
      </c>
      <c r="B73">
        <v>7</v>
      </c>
    </row>
    <row r="74" spans="1:2">
      <c r="A74">
        <v>1</v>
      </c>
      <c r="B74">
        <v>4</v>
      </c>
    </row>
    <row r="75" spans="1:2">
      <c r="A75">
        <v>3</v>
      </c>
      <c r="B75">
        <v>4</v>
      </c>
    </row>
    <row r="76" spans="1:2">
      <c r="A76">
        <v>1</v>
      </c>
      <c r="B76">
        <v>5.5</v>
      </c>
    </row>
    <row r="77" spans="1:2">
      <c r="A77">
        <v>3</v>
      </c>
      <c r="B77">
        <v>5.5</v>
      </c>
    </row>
    <row r="78" spans="1:2">
      <c r="A78">
        <v>1</v>
      </c>
      <c r="B78">
        <v>9.5</v>
      </c>
    </row>
    <row r="79" spans="1:2">
      <c r="A79">
        <v>3</v>
      </c>
      <c r="B79">
        <v>9.5</v>
      </c>
    </row>
    <row r="80" spans="1:2">
      <c r="A80">
        <v>1</v>
      </c>
      <c r="B80">
        <v>11</v>
      </c>
    </row>
    <row r="81" spans="1:2">
      <c r="A81">
        <v>3</v>
      </c>
      <c r="B81">
        <v>11</v>
      </c>
    </row>
    <row r="83" spans="1:2">
      <c r="A83" t="s">
        <v>9</v>
      </c>
    </row>
    <row r="84" spans="1:2">
      <c r="A84">
        <v>6</v>
      </c>
      <c r="B84">
        <v>-1.5341205443525459</v>
      </c>
    </row>
    <row r="85" spans="1:2">
      <c r="A85">
        <v>6</v>
      </c>
      <c r="B85">
        <v>-1.1503493803760083</v>
      </c>
    </row>
    <row r="86" spans="1:2">
      <c r="A86">
        <v>7</v>
      </c>
      <c r="B86">
        <v>-0.88714655901887607</v>
      </c>
    </row>
    <row r="87" spans="1:2">
      <c r="A87">
        <v>7</v>
      </c>
      <c r="B87">
        <v>-0.67448975019608193</v>
      </c>
    </row>
    <row r="88" spans="1:2">
      <c r="A88">
        <v>7</v>
      </c>
      <c r="B88">
        <v>-0.48877641111466941</v>
      </c>
    </row>
    <row r="89" spans="1:2">
      <c r="A89">
        <v>7</v>
      </c>
      <c r="B89">
        <v>-0.3186393639643752</v>
      </c>
    </row>
    <row r="90" spans="1:2">
      <c r="A90">
        <v>7</v>
      </c>
      <c r="B90">
        <v>-0.1573106846101707</v>
      </c>
    </row>
    <row r="91" spans="1:2">
      <c r="A91">
        <v>8</v>
      </c>
      <c r="B91">
        <v>0</v>
      </c>
    </row>
    <row r="92" spans="1:2">
      <c r="A92">
        <v>8</v>
      </c>
      <c r="B92">
        <v>0.1573106846101707</v>
      </c>
    </row>
    <row r="93" spans="1:2">
      <c r="A93">
        <v>8</v>
      </c>
      <c r="B93">
        <v>0.3186393639643752</v>
      </c>
    </row>
    <row r="94" spans="1:2">
      <c r="A94">
        <v>8</v>
      </c>
      <c r="B94">
        <v>0.48877641111466941</v>
      </c>
    </row>
    <row r="95" spans="1:2">
      <c r="A95">
        <v>8</v>
      </c>
      <c r="B95">
        <v>0.67448975019608193</v>
      </c>
    </row>
    <row r="96" spans="1:2">
      <c r="A96">
        <v>8</v>
      </c>
      <c r="B96">
        <v>0.88714655901887607</v>
      </c>
    </row>
    <row r="97" spans="1:2">
      <c r="A97">
        <v>9</v>
      </c>
      <c r="B97">
        <v>1.1503493803760083</v>
      </c>
    </row>
    <row r="98" spans="1:2">
      <c r="A98">
        <v>9</v>
      </c>
      <c r="B98">
        <v>1.5341205443525465</v>
      </c>
    </row>
  </sheetData>
  <sortState ref="A84:A98">
    <sortCondition ref="A8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U182"/>
  <sheetViews>
    <sheetView workbookViewId="0">
      <selection activeCell="C21" sqref="C21"/>
    </sheetView>
  </sheetViews>
  <sheetFormatPr defaultRowHeight="14.5"/>
  <cols>
    <col min="1" max="1" width="3.90625" style="13" customWidth="1"/>
    <col min="2" max="12" width="8.7265625" style="13"/>
    <col min="13" max="13" width="18" style="13" customWidth="1"/>
    <col min="14" max="47" width="8.7265625" style="12"/>
    <col min="48" max="16384" width="8.7265625" style="13"/>
  </cols>
  <sheetData>
    <row r="1" spans="1:13" ht="8.5" customHeight="1">
      <c r="A1" s="12"/>
      <c r="M1" s="12"/>
    </row>
    <row r="2" spans="1:13" ht="18.5">
      <c r="A2" s="12"/>
      <c r="B2" s="14" t="s">
        <v>33</v>
      </c>
      <c r="C2" s="15"/>
      <c r="D2" s="16"/>
      <c r="E2" s="16"/>
      <c r="F2" s="17"/>
      <c r="G2" s="18"/>
      <c r="H2" s="18"/>
      <c r="I2" s="18"/>
      <c r="J2" s="18"/>
      <c r="K2" s="18"/>
      <c r="L2" s="18"/>
      <c r="M2" s="19"/>
    </row>
    <row r="3" spans="1:13" ht="15.5">
      <c r="A3" s="12"/>
      <c r="B3" s="20"/>
      <c r="C3" s="21" t="s">
        <v>7</v>
      </c>
      <c r="D3" s="22"/>
      <c r="E3" s="22"/>
      <c r="F3" s="23"/>
      <c r="G3" s="24"/>
      <c r="H3" s="24"/>
      <c r="I3" s="24"/>
      <c r="J3" s="24"/>
      <c r="K3" s="24"/>
      <c r="L3" s="24"/>
      <c r="M3" s="25"/>
    </row>
    <row r="4" spans="1:13" ht="18.5">
      <c r="A4" s="12"/>
      <c r="B4" s="26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>
      <c r="A5" s="12"/>
      <c r="B5" s="27" t="s">
        <v>34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9"/>
    </row>
    <row r="6" spans="1:13">
      <c r="A6" s="12"/>
      <c r="B6" s="30" t="s">
        <v>36</v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32"/>
    </row>
    <row r="7" spans="1:13">
      <c r="A7" s="12"/>
      <c r="B7" s="33" t="s">
        <v>37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5"/>
    </row>
    <row r="8" spans="1:1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ht="15.5">
      <c r="A9" s="12"/>
      <c r="B9" s="36" t="s">
        <v>35</v>
      </c>
      <c r="C9" s="37"/>
      <c r="D9" s="58"/>
      <c r="E9" s="58"/>
      <c r="F9" s="58"/>
      <c r="G9" s="58"/>
      <c r="H9" s="58"/>
      <c r="I9" s="58"/>
      <c r="J9" s="58"/>
      <c r="K9" s="58"/>
      <c r="L9" s="58"/>
      <c r="M9" s="59"/>
    </row>
    <row r="10" spans="1:13">
      <c r="A10" s="12"/>
      <c r="B10" s="60" t="s">
        <v>38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61"/>
    </row>
    <row r="11" spans="1:13">
      <c r="A11" s="12"/>
      <c r="B11" s="62" t="s">
        <v>40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61"/>
    </row>
    <row r="12" spans="1:13">
      <c r="A12" s="12"/>
      <c r="B12" s="62" t="s">
        <v>45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61"/>
    </row>
    <row r="13" spans="1:13">
      <c r="A13" s="12"/>
      <c r="B13" s="63" t="s">
        <v>48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61"/>
    </row>
    <row r="14" spans="1:13">
      <c r="A14" s="12"/>
      <c r="B14" s="63" t="s">
        <v>47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61"/>
    </row>
    <row r="15" spans="1:13" s="12" customFormat="1">
      <c r="B15" s="63" t="s">
        <v>49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61"/>
    </row>
    <row r="16" spans="1:13" s="12" customFormat="1">
      <c r="B16" s="64" t="s">
        <v>50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35"/>
    </row>
    <row r="17" s="12" customFormat="1"/>
    <row r="18" s="12" customFormat="1"/>
    <row r="19" s="12" customFormat="1"/>
    <row r="20" s="12" customFormat="1"/>
    <row r="21" s="12" customFormat="1"/>
    <row r="22" s="12" customFormat="1"/>
    <row r="23" s="12" customFormat="1"/>
    <row r="24" s="12" customFormat="1"/>
    <row r="25" s="12" customFormat="1"/>
    <row r="26" s="12" customFormat="1"/>
    <row r="27" s="12" customFormat="1"/>
    <row r="28" s="12" customFormat="1"/>
    <row r="29" s="12" customFormat="1"/>
    <row r="30" s="12" customFormat="1"/>
    <row r="31" s="12" customFormat="1"/>
    <row r="32" s="12" customFormat="1"/>
    <row r="33" s="12" customFormat="1"/>
    <row r="34" s="12" customFormat="1"/>
    <row r="35" s="12" customFormat="1"/>
    <row r="36" s="12" customFormat="1"/>
    <row r="37" s="12" customFormat="1"/>
    <row r="38" s="12" customFormat="1"/>
    <row r="39" s="12" customFormat="1"/>
    <row r="40" s="12" customFormat="1"/>
    <row r="41" s="12" customFormat="1"/>
    <row r="42" s="12" customFormat="1"/>
    <row r="43" s="12" customFormat="1"/>
    <row r="44" s="12" customFormat="1"/>
    <row r="45" s="12" customFormat="1"/>
    <row r="46" s="12" customFormat="1"/>
    <row r="47" s="12" customFormat="1"/>
    <row r="48" s="12" customFormat="1"/>
    <row r="49" s="12" customFormat="1"/>
    <row r="50" s="12" customFormat="1"/>
    <row r="51" s="12" customFormat="1"/>
    <row r="52" s="12" customFormat="1"/>
    <row r="53" s="12" customFormat="1"/>
    <row r="54" s="12" customFormat="1"/>
    <row r="55" s="12" customFormat="1"/>
    <row r="56" s="12" customFormat="1"/>
    <row r="57" s="12" customFormat="1"/>
    <row r="58" s="12" customFormat="1"/>
    <row r="59" s="12" customFormat="1"/>
    <row r="60" s="12" customFormat="1"/>
    <row r="61" s="12" customFormat="1"/>
    <row r="62" s="12" customFormat="1"/>
    <row r="63" s="12" customFormat="1"/>
    <row r="64" s="12" customFormat="1"/>
    <row r="65" s="12" customFormat="1"/>
    <row r="66" s="12" customFormat="1"/>
    <row r="67" s="12" customFormat="1"/>
    <row r="68" s="12" customFormat="1"/>
    <row r="69" s="12" customFormat="1"/>
    <row r="70" s="12" customFormat="1"/>
    <row r="71" s="12" customFormat="1"/>
    <row r="72" s="12" customFormat="1"/>
    <row r="73" s="12" customFormat="1"/>
    <row r="74" s="12" customFormat="1"/>
    <row r="75" s="12" customFormat="1"/>
    <row r="76" s="12" customFormat="1"/>
    <row r="77" s="12" customFormat="1"/>
    <row r="78" s="12" customFormat="1"/>
    <row r="79" s="12" customFormat="1"/>
    <row r="80" s="12" customFormat="1"/>
    <row r="81" s="12" customFormat="1"/>
    <row r="82" s="12" customFormat="1"/>
    <row r="83" s="12" customFormat="1"/>
    <row r="84" s="12" customFormat="1"/>
    <row r="85" s="12" customFormat="1"/>
    <row r="86" s="12" customFormat="1"/>
    <row r="87" s="12" customFormat="1"/>
    <row r="88" s="12" customFormat="1"/>
    <row r="89" s="12" customFormat="1"/>
    <row r="90" s="12" customFormat="1"/>
    <row r="91" s="12" customFormat="1"/>
    <row r="92" s="12" customFormat="1"/>
    <row r="93" s="12" customFormat="1"/>
    <row r="94" s="12" customFormat="1"/>
    <row r="95" s="12" customFormat="1"/>
    <row r="96" s="12" customFormat="1"/>
    <row r="97" s="12" customFormat="1"/>
    <row r="98" s="12" customFormat="1"/>
    <row r="99" s="12" customFormat="1"/>
    <row r="100" s="12" customFormat="1"/>
    <row r="101" s="12" customFormat="1"/>
    <row r="102" s="12" customFormat="1"/>
    <row r="103" s="12" customFormat="1"/>
    <row r="104" s="12" customFormat="1"/>
    <row r="105" s="12" customFormat="1"/>
    <row r="106" s="12" customFormat="1"/>
    <row r="107" s="12" customFormat="1"/>
    <row r="108" s="12" customFormat="1"/>
    <row r="109" s="12" customFormat="1"/>
    <row r="110" s="12" customFormat="1"/>
    <row r="111" s="12" customFormat="1"/>
    <row r="112" s="12" customFormat="1"/>
    <row r="113" s="12" customFormat="1"/>
    <row r="114" s="12" customFormat="1"/>
    <row r="115" s="12" customFormat="1"/>
    <row r="116" s="12" customFormat="1"/>
    <row r="117" s="12" customFormat="1"/>
    <row r="118" s="12" customFormat="1"/>
    <row r="119" s="12" customFormat="1"/>
    <row r="120" s="12" customFormat="1"/>
    <row r="121" s="12" customFormat="1"/>
    <row r="122" s="12" customFormat="1"/>
    <row r="123" s="12" customFormat="1"/>
    <row r="124" s="12" customFormat="1"/>
    <row r="125" s="12" customFormat="1"/>
    <row r="126" s="12" customFormat="1"/>
    <row r="127" s="12" customFormat="1"/>
    <row r="128" s="12" customFormat="1"/>
    <row r="129" s="12" customFormat="1"/>
    <row r="130" s="12" customFormat="1"/>
    <row r="131" s="12" customFormat="1"/>
    <row r="132" s="12" customFormat="1"/>
    <row r="133" s="12" customFormat="1"/>
    <row r="134" s="12" customFormat="1"/>
    <row r="135" s="12" customFormat="1"/>
    <row r="136" s="12" customFormat="1"/>
    <row r="137" s="12" customFormat="1"/>
    <row r="138" s="12" customFormat="1"/>
    <row r="139" s="12" customFormat="1"/>
    <row r="140" s="12" customFormat="1"/>
    <row r="141" s="12" customFormat="1"/>
    <row r="142" s="12" customFormat="1"/>
    <row r="143" s="12" customFormat="1"/>
    <row r="144" s="12" customFormat="1"/>
    <row r="145" s="12" customFormat="1"/>
    <row r="146" s="12" customFormat="1"/>
    <row r="147" s="12" customFormat="1"/>
    <row r="148" s="12" customFormat="1"/>
    <row r="149" s="12" customFormat="1"/>
    <row r="150" s="12" customFormat="1"/>
    <row r="151" s="12" customFormat="1"/>
    <row r="152" s="12" customFormat="1"/>
    <row r="153" s="12" customFormat="1"/>
    <row r="154" s="12" customFormat="1"/>
    <row r="155" s="12" customFormat="1"/>
    <row r="156" s="12" customFormat="1"/>
    <row r="157" s="12" customFormat="1"/>
    <row r="158" s="12" customFormat="1"/>
    <row r="159" s="12" customFormat="1"/>
    <row r="160" s="12" customFormat="1"/>
    <row r="161" s="12" customFormat="1"/>
    <row r="162" s="12" customFormat="1"/>
    <row r="163" s="12" customFormat="1"/>
    <row r="164" s="12" customFormat="1"/>
    <row r="165" s="12" customFormat="1"/>
    <row r="166" s="12" customFormat="1"/>
    <row r="167" s="12" customFormat="1"/>
    <row r="168" s="12" customFormat="1"/>
    <row r="169" s="12" customFormat="1"/>
    <row r="170" s="12" customFormat="1"/>
    <row r="171" s="12" customFormat="1"/>
    <row r="172" s="12" customFormat="1"/>
    <row r="173" s="12" customFormat="1"/>
    <row r="174" s="12" customFormat="1"/>
    <row r="175" s="12" customFormat="1"/>
    <row r="176" s="12" customFormat="1"/>
    <row r="177" s="12" customFormat="1"/>
    <row r="178" s="12" customFormat="1"/>
    <row r="179" s="12" customFormat="1"/>
    <row r="180" s="12" customFormat="1"/>
    <row r="181" s="12" customFormat="1"/>
    <row r="182" s="12" customFormat="1"/>
  </sheetData>
  <sheetProtection algorithmName="SHA-512" hashValue="gikf4PmfQhGjJjKAeY0klbTGuXtKZYj6xJOUFv7Q4AZYeVptV7Idh2LgBywBqatZZGuT+Y0I6x5t5/A2eHLkOA==" saltValue="xMizL9F/XYE7tDI8bU9w7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Z1290"/>
  <sheetViews>
    <sheetView tabSelected="1" zoomScale="93" zoomScaleNormal="93" workbookViewId="0">
      <selection activeCell="B18" sqref="B18:B20"/>
    </sheetView>
  </sheetViews>
  <sheetFormatPr defaultColWidth="8.6328125" defaultRowHeight="14.5"/>
  <cols>
    <col min="1" max="1" width="5.54296875" style="77" customWidth="1"/>
    <col min="2" max="2" width="8.6328125" style="78"/>
    <col min="3" max="3" width="8.7265625" style="12" customWidth="1"/>
    <col min="4" max="4" width="15.08984375" style="13" customWidth="1"/>
    <col min="5" max="5" width="14.81640625" style="13" customWidth="1"/>
    <col min="6" max="6" width="10" style="38" customWidth="1"/>
    <col min="7" max="74" width="8.6328125" style="38"/>
    <col min="75" max="104" width="8.6328125" style="12"/>
    <col min="105" max="16384" width="8.6328125" style="13"/>
  </cols>
  <sheetData>
    <row r="1" spans="1:74" ht="18.5">
      <c r="A1" s="14" t="s">
        <v>33</v>
      </c>
      <c r="B1" s="15"/>
      <c r="C1" s="16"/>
      <c r="D1" s="16"/>
      <c r="E1" s="17"/>
      <c r="F1" s="16"/>
      <c r="G1" s="96"/>
      <c r="H1" s="96"/>
      <c r="I1" s="96"/>
      <c r="J1" s="96"/>
      <c r="K1" s="97"/>
    </row>
    <row r="2" spans="1:74" ht="15.5">
      <c r="A2" s="20"/>
      <c r="B2" s="21" t="s">
        <v>7</v>
      </c>
      <c r="C2" s="22"/>
      <c r="D2" s="22"/>
      <c r="E2" s="23"/>
      <c r="F2" s="98"/>
      <c r="G2" s="99"/>
      <c r="H2" s="99"/>
      <c r="I2" s="99"/>
      <c r="J2" s="99"/>
      <c r="K2" s="100"/>
    </row>
    <row r="3" spans="1:74" s="12" customFormat="1">
      <c r="A3" s="80"/>
      <c r="B3" s="81"/>
      <c r="F3" s="38"/>
      <c r="G3" s="67"/>
      <c r="H3" s="67"/>
      <c r="I3" s="67"/>
      <c r="J3" s="67"/>
      <c r="K3" s="67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</row>
    <row r="4" spans="1:74" ht="15" customHeight="1">
      <c r="A4" s="101" t="s">
        <v>46</v>
      </c>
      <c r="B4" s="102"/>
      <c r="C4" s="103"/>
      <c r="D4" s="103"/>
      <c r="E4" s="103"/>
      <c r="F4" s="104"/>
      <c r="G4" s="67"/>
      <c r="H4" s="67"/>
      <c r="I4" s="67"/>
      <c r="J4" s="67"/>
      <c r="K4" s="67"/>
    </row>
    <row r="5" spans="1:74" s="12" customFormat="1">
      <c r="A5" s="80"/>
      <c r="B5" s="105"/>
      <c r="F5" s="38"/>
      <c r="G5" s="67"/>
      <c r="H5" s="67"/>
      <c r="I5" s="67"/>
      <c r="J5" s="67"/>
      <c r="K5" s="67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</row>
    <row r="6" spans="1:74" ht="17">
      <c r="A6" s="106" t="s">
        <v>1</v>
      </c>
      <c r="B6" s="88" t="s">
        <v>0</v>
      </c>
      <c r="D6" s="50"/>
      <c r="E6" s="50"/>
      <c r="G6" s="67"/>
      <c r="H6" s="67"/>
      <c r="I6" s="67"/>
      <c r="J6" s="67"/>
      <c r="K6" s="67"/>
    </row>
    <row r="7" spans="1:74" ht="15.5">
      <c r="A7" s="106">
        <v>1</v>
      </c>
      <c r="B7" s="55">
        <v>1</v>
      </c>
      <c r="D7" s="51"/>
      <c r="E7" s="52"/>
      <c r="G7" s="67"/>
      <c r="H7" s="67"/>
      <c r="I7" s="67"/>
      <c r="J7" s="67"/>
      <c r="K7" s="67"/>
    </row>
    <row r="8" spans="1:74" ht="15.5">
      <c r="A8" s="106">
        <v>2</v>
      </c>
      <c r="B8" s="55">
        <v>1</v>
      </c>
      <c r="D8" s="51"/>
      <c r="E8" s="52"/>
      <c r="G8" s="67"/>
      <c r="H8" s="67"/>
      <c r="I8" s="67"/>
      <c r="J8" s="67"/>
      <c r="K8" s="67"/>
    </row>
    <row r="9" spans="1:74" ht="15.5">
      <c r="A9" s="106">
        <v>3</v>
      </c>
      <c r="B9" s="55">
        <v>2</v>
      </c>
      <c r="D9" s="51"/>
      <c r="E9" s="52"/>
      <c r="G9" s="67"/>
      <c r="H9" s="67"/>
      <c r="I9" s="67"/>
      <c r="J9" s="67"/>
      <c r="K9" s="67"/>
    </row>
    <row r="10" spans="1:74" ht="15.5">
      <c r="A10" s="106">
        <v>4</v>
      </c>
      <c r="B10" s="55">
        <v>2</v>
      </c>
      <c r="D10" s="51"/>
      <c r="E10" s="52"/>
      <c r="G10" s="67"/>
      <c r="H10" s="67"/>
      <c r="I10" s="67"/>
      <c r="J10" s="67"/>
      <c r="K10" s="67"/>
    </row>
    <row r="11" spans="1:74" ht="15.5">
      <c r="A11" s="106">
        <v>5</v>
      </c>
      <c r="B11" s="55">
        <v>3</v>
      </c>
      <c r="D11" s="51"/>
      <c r="E11" s="52"/>
      <c r="G11" s="67"/>
      <c r="H11" s="67"/>
      <c r="I11" s="67"/>
      <c r="J11" s="67"/>
      <c r="K11" s="67"/>
    </row>
    <row r="12" spans="1:74" ht="15.5">
      <c r="A12" s="106">
        <v>6</v>
      </c>
      <c r="B12" s="55">
        <v>3</v>
      </c>
      <c r="D12" s="51"/>
      <c r="E12" s="52"/>
      <c r="G12" s="67"/>
      <c r="H12" s="67"/>
      <c r="I12" s="67"/>
      <c r="J12" s="67"/>
      <c r="K12" s="67"/>
    </row>
    <row r="13" spans="1:74" ht="15.5">
      <c r="A13" s="106">
        <v>7</v>
      </c>
      <c r="B13" s="55">
        <v>4</v>
      </c>
      <c r="D13" s="51"/>
      <c r="E13" s="52"/>
      <c r="G13" s="67"/>
      <c r="H13" s="67"/>
      <c r="I13" s="67"/>
      <c r="J13" s="67"/>
      <c r="K13" s="67"/>
    </row>
    <row r="14" spans="1:74" ht="15.5">
      <c r="A14" s="106">
        <v>8</v>
      </c>
      <c r="B14" s="55">
        <v>4</v>
      </c>
      <c r="D14" s="51"/>
      <c r="E14" s="52"/>
      <c r="G14" s="67"/>
      <c r="H14" s="67"/>
      <c r="I14" s="67"/>
      <c r="J14" s="67"/>
      <c r="K14" s="67"/>
    </row>
    <row r="15" spans="1:74" ht="15.5">
      <c r="A15" s="106">
        <v>9</v>
      </c>
      <c r="B15" s="55">
        <v>5</v>
      </c>
      <c r="D15" s="51"/>
      <c r="E15" s="53"/>
      <c r="G15" s="67"/>
      <c r="H15" s="67"/>
      <c r="I15" s="67"/>
      <c r="J15" s="67"/>
      <c r="K15" s="67"/>
    </row>
    <row r="16" spans="1:74" ht="15.5">
      <c r="A16" s="106">
        <v>10</v>
      </c>
      <c r="B16" s="55">
        <v>5</v>
      </c>
      <c r="D16" s="40"/>
      <c r="E16" s="41"/>
      <c r="G16" s="67"/>
      <c r="H16" s="94"/>
      <c r="I16" s="67"/>
      <c r="J16" s="67"/>
      <c r="K16" s="67"/>
    </row>
    <row r="17" spans="1:11" ht="15.5">
      <c r="A17" s="106">
        <v>11</v>
      </c>
      <c r="B17" s="55">
        <v>5</v>
      </c>
      <c r="D17" s="40"/>
      <c r="E17" s="41"/>
      <c r="G17" s="67"/>
      <c r="H17" s="67"/>
      <c r="I17" s="67"/>
      <c r="J17" s="67"/>
      <c r="K17" s="67"/>
    </row>
    <row r="18" spans="1:11" ht="15.5">
      <c r="A18" s="106">
        <v>12</v>
      </c>
      <c r="B18" s="55">
        <v>6</v>
      </c>
      <c r="D18" s="51"/>
      <c r="E18" s="54"/>
      <c r="G18" s="67"/>
      <c r="H18" s="67"/>
      <c r="I18" s="67"/>
      <c r="J18" s="67"/>
      <c r="K18" s="67"/>
    </row>
    <row r="19" spans="1:11" ht="15.5">
      <c r="A19" s="106">
        <v>13</v>
      </c>
      <c r="B19" s="55">
        <v>6</v>
      </c>
      <c r="D19" s="51"/>
      <c r="E19" s="52"/>
      <c r="G19" s="67"/>
      <c r="H19" s="67"/>
      <c r="I19" s="67"/>
      <c r="J19" s="67"/>
      <c r="K19" s="67"/>
    </row>
    <row r="20" spans="1:11" ht="15.5">
      <c r="A20" s="106">
        <v>14</v>
      </c>
      <c r="B20" s="55">
        <v>6</v>
      </c>
      <c r="D20" s="51"/>
      <c r="E20" s="52"/>
      <c r="G20" s="67"/>
      <c r="H20" s="67"/>
      <c r="I20" s="67"/>
      <c r="J20" s="67"/>
      <c r="K20" s="67"/>
    </row>
    <row r="21" spans="1:11" ht="15.5">
      <c r="A21" s="106">
        <v>15</v>
      </c>
      <c r="B21" s="55"/>
      <c r="D21" s="51"/>
      <c r="E21" s="51"/>
      <c r="G21" s="67"/>
      <c r="H21" s="67"/>
      <c r="I21" s="67"/>
      <c r="J21" s="67"/>
      <c r="K21" s="67"/>
    </row>
    <row r="22" spans="1:11" ht="15.5">
      <c r="A22" s="106">
        <v>16</v>
      </c>
      <c r="B22" s="55"/>
      <c r="D22" s="51"/>
      <c r="E22" s="52"/>
      <c r="G22" s="67"/>
      <c r="H22" s="67"/>
      <c r="I22" s="67"/>
      <c r="J22" s="67"/>
      <c r="K22" s="67"/>
    </row>
    <row r="23" spans="1:11" ht="15.5">
      <c r="A23" s="106">
        <v>17</v>
      </c>
      <c r="B23" s="55"/>
      <c r="D23" s="40"/>
      <c r="E23" s="40"/>
      <c r="G23" s="67"/>
      <c r="H23" s="67"/>
      <c r="I23" s="67"/>
      <c r="J23" s="67"/>
      <c r="K23" s="67"/>
    </row>
    <row r="24" spans="1:11" ht="15.5">
      <c r="A24" s="106">
        <v>18</v>
      </c>
      <c r="B24" s="55"/>
      <c r="D24" s="40"/>
      <c r="E24" s="40"/>
      <c r="G24" s="67"/>
      <c r="H24" s="67"/>
      <c r="I24" s="67"/>
      <c r="J24" s="67"/>
      <c r="K24" s="67"/>
    </row>
    <row r="25" spans="1:11" ht="15.5">
      <c r="A25" s="106">
        <v>19</v>
      </c>
      <c r="B25" s="55"/>
      <c r="D25" s="40"/>
      <c r="E25" s="41"/>
      <c r="G25" s="67"/>
      <c r="H25" s="67"/>
      <c r="I25" s="67"/>
      <c r="J25" s="67"/>
      <c r="K25" s="67"/>
    </row>
    <row r="26" spans="1:11" ht="15.5">
      <c r="A26" s="106">
        <v>20</v>
      </c>
      <c r="B26" s="55"/>
      <c r="D26" s="40"/>
      <c r="E26" s="41"/>
      <c r="G26" s="67"/>
      <c r="H26" s="67"/>
      <c r="I26" s="67"/>
      <c r="J26" s="67"/>
      <c r="K26" s="67"/>
    </row>
    <row r="27" spans="1:11" ht="15.5">
      <c r="A27" s="106">
        <v>21</v>
      </c>
      <c r="B27" s="55"/>
      <c r="D27" s="40"/>
      <c r="E27" s="41"/>
      <c r="G27" s="67"/>
      <c r="H27" s="67"/>
      <c r="I27" s="67"/>
      <c r="J27" s="67"/>
      <c r="K27" s="67"/>
    </row>
    <row r="28" spans="1:11">
      <c r="A28" s="106">
        <v>22</v>
      </c>
      <c r="B28" s="55"/>
      <c r="D28" s="74"/>
      <c r="E28" s="75"/>
      <c r="G28" s="67"/>
      <c r="H28" s="67"/>
      <c r="I28" s="67"/>
      <c r="J28" s="67"/>
      <c r="K28" s="67"/>
    </row>
    <row r="29" spans="1:11">
      <c r="A29" s="106">
        <v>23</v>
      </c>
      <c r="B29" s="55"/>
      <c r="D29" s="74"/>
      <c r="E29" s="75"/>
      <c r="G29" s="67"/>
      <c r="H29" s="67"/>
      <c r="I29" s="67"/>
      <c r="J29" s="67"/>
      <c r="K29" s="67"/>
    </row>
    <row r="30" spans="1:11">
      <c r="A30" s="106">
        <v>24</v>
      </c>
      <c r="B30" s="55"/>
      <c r="D30" s="74"/>
      <c r="E30" s="11"/>
      <c r="G30" s="67"/>
      <c r="H30" s="67"/>
      <c r="I30" s="67"/>
      <c r="J30" s="67"/>
      <c r="K30" s="67"/>
    </row>
    <row r="31" spans="1:11">
      <c r="A31" s="106">
        <v>25</v>
      </c>
      <c r="B31" s="55"/>
      <c r="D31" s="74"/>
      <c r="E31" s="11"/>
      <c r="G31" s="67"/>
      <c r="H31" s="67"/>
      <c r="I31" s="67"/>
      <c r="J31" s="67"/>
      <c r="K31" s="67"/>
    </row>
    <row r="32" spans="1:11">
      <c r="A32" s="106">
        <v>26</v>
      </c>
      <c r="B32" s="55"/>
      <c r="D32" s="74"/>
      <c r="E32" s="11"/>
      <c r="G32" s="67"/>
      <c r="H32" s="67"/>
      <c r="I32" s="67"/>
      <c r="J32" s="67"/>
      <c r="K32" s="67"/>
    </row>
    <row r="33" spans="1:74">
      <c r="A33" s="106">
        <v>27</v>
      </c>
      <c r="B33" s="55"/>
      <c r="D33" s="38"/>
      <c r="E33" s="38"/>
      <c r="G33" s="67"/>
      <c r="H33" s="67"/>
      <c r="I33" s="67"/>
      <c r="J33" s="67"/>
      <c r="K33" s="67"/>
    </row>
    <row r="34" spans="1:74">
      <c r="A34" s="106">
        <v>28</v>
      </c>
      <c r="B34" s="55"/>
      <c r="D34" s="12"/>
      <c r="E34" s="12"/>
      <c r="G34" s="67"/>
      <c r="H34" s="67"/>
      <c r="I34" s="67"/>
      <c r="J34" s="67"/>
      <c r="K34" s="67"/>
    </row>
    <row r="35" spans="1:74">
      <c r="A35" s="106">
        <v>29</v>
      </c>
      <c r="B35" s="55"/>
      <c r="D35" s="12"/>
      <c r="E35" s="12"/>
      <c r="G35" s="67"/>
      <c r="H35" s="67"/>
      <c r="I35" s="67"/>
      <c r="J35" s="67"/>
      <c r="K35" s="67"/>
    </row>
    <row r="36" spans="1:74">
      <c r="A36" s="106">
        <v>30</v>
      </c>
      <c r="B36" s="56"/>
      <c r="D36" s="12"/>
      <c r="E36" s="12"/>
      <c r="G36" s="67"/>
      <c r="H36" s="67"/>
      <c r="I36" s="67"/>
      <c r="J36" s="67"/>
      <c r="K36" s="67"/>
    </row>
    <row r="37" spans="1:74">
      <c r="A37" s="106">
        <v>31</v>
      </c>
      <c r="B37" s="55"/>
      <c r="D37" s="12"/>
      <c r="E37" s="12"/>
      <c r="G37" s="67"/>
      <c r="H37" s="67"/>
      <c r="I37" s="67"/>
      <c r="J37" s="67"/>
      <c r="K37" s="67"/>
    </row>
    <row r="38" spans="1:74">
      <c r="A38" s="106">
        <v>32</v>
      </c>
      <c r="B38" s="55"/>
      <c r="D38" s="12"/>
      <c r="E38" s="12"/>
      <c r="G38" s="67"/>
      <c r="H38" s="67"/>
      <c r="I38" s="67"/>
      <c r="J38" s="67"/>
      <c r="K38" s="67"/>
    </row>
    <row r="39" spans="1:74">
      <c r="A39" s="106">
        <v>33</v>
      </c>
      <c r="B39" s="55"/>
      <c r="D39" s="76"/>
      <c r="E39" s="76"/>
      <c r="G39" s="67"/>
      <c r="H39" s="67"/>
      <c r="I39" s="67"/>
      <c r="J39" s="67"/>
      <c r="K39" s="67"/>
    </row>
    <row r="40" spans="1:74">
      <c r="A40" s="106">
        <v>34</v>
      </c>
      <c r="B40" s="55"/>
      <c r="D40" s="12"/>
      <c r="E40" s="12"/>
      <c r="G40" s="67"/>
      <c r="H40" s="67"/>
      <c r="I40" s="67"/>
      <c r="J40" s="67"/>
      <c r="K40" s="67"/>
    </row>
    <row r="41" spans="1:74">
      <c r="A41" s="106">
        <v>35</v>
      </c>
      <c r="B41" s="55"/>
      <c r="D41" s="76"/>
      <c r="E41" s="76"/>
      <c r="G41" s="67"/>
      <c r="H41" s="67"/>
      <c r="I41" s="67"/>
      <c r="J41" s="67"/>
      <c r="K41" s="67"/>
    </row>
    <row r="42" spans="1:74">
      <c r="A42" s="106">
        <v>36</v>
      </c>
      <c r="B42" s="55"/>
      <c r="D42" s="12"/>
      <c r="E42" s="12"/>
      <c r="G42" s="67"/>
      <c r="H42" s="67"/>
      <c r="I42" s="67"/>
      <c r="J42" s="67"/>
      <c r="K42" s="67"/>
    </row>
    <row r="43" spans="1:74" s="12" customFormat="1">
      <c r="A43" s="106">
        <v>37</v>
      </c>
      <c r="B43" s="55"/>
      <c r="F43" s="38"/>
      <c r="G43" s="67"/>
      <c r="H43" s="67"/>
      <c r="I43" s="67"/>
      <c r="J43" s="67"/>
      <c r="K43" s="67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</row>
    <row r="44" spans="1:74">
      <c r="A44" s="106">
        <v>38</v>
      </c>
      <c r="B44" s="55"/>
      <c r="D44" s="12"/>
      <c r="E44" s="12"/>
      <c r="G44" s="67"/>
      <c r="H44" s="67"/>
      <c r="I44" s="67"/>
      <c r="J44" s="67"/>
      <c r="K44" s="67"/>
    </row>
    <row r="45" spans="1:74">
      <c r="A45" s="106">
        <v>39</v>
      </c>
      <c r="B45" s="55"/>
      <c r="D45" s="12"/>
      <c r="E45" s="12"/>
      <c r="G45" s="67"/>
      <c r="H45" s="67"/>
      <c r="I45" s="67"/>
      <c r="J45" s="67"/>
      <c r="K45" s="67"/>
    </row>
    <row r="46" spans="1:74">
      <c r="A46" s="106">
        <v>40</v>
      </c>
      <c r="B46" s="55"/>
      <c r="D46" s="12"/>
      <c r="E46" s="12"/>
      <c r="G46" s="67"/>
      <c r="H46" s="67"/>
      <c r="I46" s="67"/>
      <c r="J46" s="67"/>
      <c r="K46" s="67"/>
    </row>
    <row r="47" spans="1:74">
      <c r="A47" s="106">
        <v>41</v>
      </c>
      <c r="B47" s="55"/>
      <c r="D47" s="12"/>
      <c r="E47" s="12"/>
      <c r="G47" s="67"/>
      <c r="H47" s="67"/>
      <c r="I47" s="67"/>
      <c r="J47" s="67"/>
      <c r="K47" s="67"/>
    </row>
    <row r="48" spans="1:74">
      <c r="A48" s="106">
        <v>42</v>
      </c>
      <c r="B48" s="55"/>
      <c r="D48" s="12"/>
      <c r="E48" s="12"/>
      <c r="G48" s="67"/>
      <c r="H48" s="67"/>
      <c r="I48" s="67"/>
      <c r="J48" s="67"/>
      <c r="K48" s="67"/>
    </row>
    <row r="49" spans="1:74">
      <c r="A49" s="106">
        <v>43</v>
      </c>
      <c r="B49" s="55"/>
      <c r="D49" s="12"/>
      <c r="E49" s="12"/>
      <c r="G49" s="67"/>
      <c r="H49" s="67"/>
      <c r="I49" s="67"/>
      <c r="J49" s="67"/>
      <c r="K49" s="67"/>
    </row>
    <row r="50" spans="1:74">
      <c r="A50" s="106">
        <v>44</v>
      </c>
      <c r="B50" s="55"/>
      <c r="D50" s="12"/>
      <c r="E50" s="12"/>
      <c r="G50" s="67"/>
      <c r="H50" s="67"/>
      <c r="I50" s="67"/>
      <c r="J50" s="67"/>
      <c r="K50" s="67"/>
    </row>
    <row r="51" spans="1:74" s="12" customFormat="1">
      <c r="A51" s="106">
        <v>45</v>
      </c>
      <c r="B51" s="55"/>
      <c r="F51" s="38"/>
      <c r="G51" s="67"/>
      <c r="H51" s="67"/>
      <c r="I51" s="67"/>
      <c r="J51" s="67"/>
      <c r="K51" s="67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</row>
    <row r="52" spans="1:74">
      <c r="A52" s="106">
        <v>46</v>
      </c>
      <c r="B52" s="55"/>
      <c r="D52" s="12"/>
      <c r="E52" s="12"/>
      <c r="G52" s="67"/>
      <c r="H52" s="67"/>
      <c r="I52" s="67"/>
      <c r="J52" s="67"/>
      <c r="K52" s="67"/>
    </row>
    <row r="53" spans="1:74">
      <c r="A53" s="106">
        <v>47</v>
      </c>
      <c r="B53" s="55"/>
      <c r="D53" s="12"/>
      <c r="E53" s="12"/>
      <c r="G53" s="67"/>
      <c r="H53" s="67"/>
      <c r="I53" s="67"/>
      <c r="J53" s="67"/>
      <c r="K53" s="67"/>
    </row>
    <row r="54" spans="1:74">
      <c r="A54" s="106">
        <v>48</v>
      </c>
      <c r="B54" s="55"/>
      <c r="D54" s="12"/>
      <c r="E54" s="12"/>
      <c r="G54" s="67"/>
      <c r="H54" s="67"/>
      <c r="I54" s="67"/>
      <c r="J54" s="67"/>
      <c r="K54" s="67"/>
    </row>
    <row r="55" spans="1:74">
      <c r="A55" s="106">
        <v>49</v>
      </c>
      <c r="B55" s="55"/>
      <c r="D55" s="12"/>
      <c r="E55" s="12"/>
      <c r="G55" s="67"/>
      <c r="H55" s="67"/>
      <c r="I55" s="67"/>
      <c r="J55" s="67"/>
      <c r="K55" s="67"/>
    </row>
    <row r="56" spans="1:74">
      <c r="A56" s="106">
        <v>50</v>
      </c>
      <c r="B56" s="55"/>
      <c r="D56" s="12"/>
      <c r="E56" s="12"/>
      <c r="G56" s="67"/>
      <c r="H56" s="67"/>
      <c r="I56" s="67"/>
      <c r="J56" s="67"/>
      <c r="K56" s="67"/>
    </row>
    <row r="57" spans="1:74">
      <c r="A57" s="106">
        <v>51</v>
      </c>
      <c r="B57" s="55"/>
      <c r="D57" s="12"/>
      <c r="E57" s="12"/>
      <c r="G57" s="67"/>
      <c r="H57" s="67"/>
      <c r="I57" s="67"/>
      <c r="J57" s="67"/>
      <c r="K57" s="67"/>
    </row>
    <row r="58" spans="1:74">
      <c r="A58" s="106">
        <v>52</v>
      </c>
      <c r="B58" s="55"/>
      <c r="D58" s="12"/>
      <c r="E58" s="12"/>
      <c r="G58" s="67"/>
      <c r="H58" s="67"/>
      <c r="I58" s="67"/>
      <c r="J58" s="67"/>
      <c r="K58" s="67"/>
    </row>
    <row r="59" spans="1:74">
      <c r="A59" s="106">
        <v>53</v>
      </c>
      <c r="B59" s="55"/>
      <c r="D59" s="12"/>
      <c r="E59" s="12"/>
      <c r="G59" s="67"/>
      <c r="H59" s="67"/>
      <c r="I59" s="67"/>
      <c r="J59" s="67" t="s">
        <v>2</v>
      </c>
      <c r="K59" s="67"/>
    </row>
    <row r="60" spans="1:74">
      <c r="A60" s="106">
        <v>54</v>
      </c>
      <c r="B60" s="55"/>
      <c r="D60" s="12"/>
      <c r="E60" s="12"/>
      <c r="G60" s="67"/>
      <c r="H60" s="67"/>
      <c r="I60" s="67"/>
      <c r="J60" s="67"/>
      <c r="K60" s="67"/>
    </row>
    <row r="61" spans="1:74">
      <c r="A61" s="106">
        <v>55</v>
      </c>
      <c r="B61" s="55"/>
      <c r="D61" s="12"/>
      <c r="E61" s="12"/>
      <c r="G61" s="67"/>
      <c r="H61" s="67"/>
      <c r="I61" s="67"/>
      <c r="J61" s="67"/>
      <c r="K61" s="67"/>
    </row>
    <row r="62" spans="1:74">
      <c r="A62" s="106">
        <v>56</v>
      </c>
      <c r="B62" s="55"/>
      <c r="D62" s="12"/>
      <c r="E62" s="12"/>
      <c r="G62" s="67"/>
      <c r="H62" s="67"/>
      <c r="I62" s="67"/>
      <c r="J62" s="67"/>
      <c r="K62" s="67"/>
    </row>
    <row r="63" spans="1:74">
      <c r="A63" s="106">
        <v>57</v>
      </c>
      <c r="B63" s="55"/>
      <c r="D63" s="12"/>
      <c r="E63" s="12"/>
      <c r="G63" s="67"/>
      <c r="H63" s="67"/>
      <c r="I63" s="67"/>
      <c r="J63" s="67"/>
      <c r="K63" s="67"/>
    </row>
    <row r="64" spans="1:74">
      <c r="A64" s="106">
        <v>58</v>
      </c>
      <c r="B64" s="55"/>
      <c r="D64" s="12"/>
      <c r="E64" s="12"/>
      <c r="G64" s="67"/>
      <c r="H64" s="67"/>
      <c r="I64" s="67"/>
      <c r="J64" s="67"/>
      <c r="K64" s="67"/>
    </row>
    <row r="65" spans="1:11">
      <c r="A65" s="106">
        <v>59</v>
      </c>
      <c r="B65" s="55"/>
      <c r="D65" s="12"/>
      <c r="E65" s="12"/>
      <c r="G65" s="67"/>
      <c r="H65" s="67"/>
      <c r="I65" s="67"/>
      <c r="J65" s="67"/>
      <c r="K65" s="67"/>
    </row>
    <row r="66" spans="1:11">
      <c r="A66" s="106">
        <v>60</v>
      </c>
      <c r="B66" s="55"/>
      <c r="D66" s="12"/>
      <c r="E66" s="12"/>
      <c r="G66" s="67"/>
      <c r="H66" s="67"/>
      <c r="I66" s="67"/>
      <c r="J66" s="67"/>
      <c r="K66" s="67"/>
    </row>
    <row r="67" spans="1:11">
      <c r="A67" s="106">
        <v>61</v>
      </c>
      <c r="B67" s="55"/>
      <c r="D67" s="12"/>
      <c r="E67" s="12"/>
      <c r="G67" s="67"/>
      <c r="H67" s="67"/>
      <c r="I67" s="67"/>
      <c r="J67" s="67"/>
      <c r="K67" s="67"/>
    </row>
    <row r="68" spans="1:11">
      <c r="A68" s="106">
        <v>62</v>
      </c>
      <c r="B68" s="55"/>
      <c r="D68" s="12"/>
      <c r="E68" s="12"/>
      <c r="G68" s="67"/>
      <c r="H68" s="67"/>
      <c r="I68" s="67"/>
      <c r="J68" s="67"/>
      <c r="K68" s="67"/>
    </row>
    <row r="69" spans="1:11">
      <c r="A69" s="106">
        <v>63</v>
      </c>
      <c r="B69" s="55"/>
      <c r="D69" s="12"/>
      <c r="E69" s="12"/>
      <c r="G69" s="67"/>
      <c r="H69" s="67"/>
      <c r="I69" s="67"/>
      <c r="J69" s="67"/>
      <c r="K69" s="67"/>
    </row>
    <row r="70" spans="1:11">
      <c r="A70" s="106">
        <v>64</v>
      </c>
      <c r="B70" s="55"/>
      <c r="D70" s="12"/>
      <c r="E70" s="12"/>
      <c r="G70" s="67"/>
      <c r="H70" s="67"/>
      <c r="I70" s="67"/>
      <c r="J70" s="67"/>
      <c r="K70" s="67"/>
    </row>
    <row r="71" spans="1:11">
      <c r="A71" s="106">
        <v>65</v>
      </c>
      <c r="B71" s="55"/>
      <c r="D71" s="12"/>
      <c r="E71" s="12"/>
      <c r="G71" s="67"/>
      <c r="H71" s="67"/>
      <c r="I71" s="67"/>
      <c r="J71" s="67"/>
      <c r="K71" s="67"/>
    </row>
    <row r="72" spans="1:11">
      <c r="A72" s="106">
        <v>66</v>
      </c>
      <c r="B72" s="55"/>
      <c r="D72" s="12"/>
      <c r="E72" s="12"/>
      <c r="G72" s="67"/>
      <c r="H72" s="67"/>
      <c r="I72" s="67"/>
      <c r="J72" s="67"/>
      <c r="K72" s="67"/>
    </row>
    <row r="73" spans="1:11">
      <c r="A73" s="106">
        <v>67</v>
      </c>
      <c r="B73" s="55"/>
      <c r="D73" s="12"/>
      <c r="E73" s="12"/>
      <c r="G73" s="67"/>
      <c r="H73" s="67"/>
      <c r="I73" s="67"/>
      <c r="J73" s="67"/>
      <c r="K73" s="67"/>
    </row>
    <row r="74" spans="1:11">
      <c r="A74" s="106">
        <v>68</v>
      </c>
      <c r="B74" s="55"/>
      <c r="D74" s="12"/>
      <c r="E74" s="12"/>
      <c r="G74" s="67"/>
      <c r="H74" s="67"/>
      <c r="I74" s="67"/>
      <c r="J74" s="67"/>
      <c r="K74" s="67"/>
    </row>
    <row r="75" spans="1:11">
      <c r="A75" s="106">
        <v>69</v>
      </c>
      <c r="B75" s="55"/>
      <c r="D75" s="12"/>
      <c r="E75" s="12"/>
      <c r="G75" s="67"/>
      <c r="H75" s="67"/>
      <c r="I75" s="67"/>
      <c r="J75" s="67"/>
      <c r="K75" s="67"/>
    </row>
    <row r="76" spans="1:11">
      <c r="A76" s="106">
        <v>70</v>
      </c>
      <c r="B76" s="55"/>
      <c r="D76" s="12"/>
      <c r="E76" s="12"/>
      <c r="G76" s="67"/>
      <c r="H76" s="67"/>
      <c r="I76" s="67"/>
      <c r="J76" s="67"/>
      <c r="K76" s="67"/>
    </row>
    <row r="77" spans="1:11">
      <c r="A77" s="106">
        <v>71</v>
      </c>
      <c r="B77" s="55"/>
      <c r="D77" s="12"/>
      <c r="E77" s="12"/>
      <c r="G77" s="67"/>
      <c r="H77" s="67"/>
      <c r="I77" s="67"/>
      <c r="J77" s="67"/>
      <c r="K77" s="67"/>
    </row>
    <row r="78" spans="1:11">
      <c r="A78" s="106">
        <v>72</v>
      </c>
      <c r="B78" s="55"/>
      <c r="D78" s="12"/>
      <c r="E78" s="12"/>
      <c r="G78" s="67"/>
      <c r="H78" s="67"/>
      <c r="I78" s="67"/>
      <c r="J78" s="67"/>
      <c r="K78" s="67"/>
    </row>
    <row r="79" spans="1:11">
      <c r="A79" s="106">
        <v>73</v>
      </c>
      <c r="B79" s="55"/>
      <c r="D79" s="12"/>
      <c r="E79" s="12"/>
      <c r="G79" s="67"/>
      <c r="H79" s="67"/>
      <c r="I79" s="67"/>
      <c r="J79" s="67"/>
      <c r="K79" s="67"/>
    </row>
    <row r="80" spans="1:11">
      <c r="A80" s="106">
        <v>74</v>
      </c>
      <c r="B80" s="55"/>
      <c r="D80" s="12"/>
      <c r="E80" s="12"/>
      <c r="G80" s="67"/>
      <c r="H80" s="67"/>
      <c r="I80" s="67"/>
      <c r="J80" s="67"/>
      <c r="K80" s="67"/>
    </row>
    <row r="81" spans="1:11">
      <c r="A81" s="106">
        <v>75</v>
      </c>
      <c r="B81" s="55"/>
      <c r="D81" s="12"/>
      <c r="E81" s="12"/>
      <c r="G81" s="67"/>
      <c r="H81" s="67"/>
      <c r="I81" s="67" t="s">
        <v>2</v>
      </c>
      <c r="J81" s="67"/>
      <c r="K81" s="67"/>
    </row>
    <row r="82" spans="1:11">
      <c r="A82" s="106">
        <v>76</v>
      </c>
      <c r="B82" s="55"/>
      <c r="D82" s="12"/>
      <c r="E82" s="12"/>
      <c r="G82" s="67"/>
      <c r="H82" s="67"/>
      <c r="I82" s="67"/>
      <c r="J82" s="67"/>
      <c r="K82" s="67"/>
    </row>
    <row r="83" spans="1:11">
      <c r="A83" s="106">
        <v>77</v>
      </c>
      <c r="B83" s="55"/>
      <c r="D83" s="12"/>
      <c r="E83" s="12"/>
    </row>
    <row r="84" spans="1:11">
      <c r="A84" s="106">
        <v>78</v>
      </c>
      <c r="B84" s="55"/>
      <c r="D84" s="12"/>
      <c r="E84" s="12"/>
    </row>
    <row r="85" spans="1:11">
      <c r="A85" s="106">
        <v>79</v>
      </c>
      <c r="B85" s="55"/>
      <c r="D85" s="12"/>
      <c r="E85" s="12"/>
    </row>
    <row r="86" spans="1:11">
      <c r="A86" s="106">
        <v>80</v>
      </c>
      <c r="B86" s="55"/>
      <c r="D86" s="12"/>
      <c r="E86" s="12"/>
    </row>
    <row r="87" spans="1:11">
      <c r="A87" s="106">
        <v>81</v>
      </c>
      <c r="B87" s="55"/>
      <c r="D87" s="12"/>
      <c r="E87" s="12"/>
    </row>
    <row r="88" spans="1:11">
      <c r="A88" s="106">
        <v>82</v>
      </c>
      <c r="B88" s="55"/>
      <c r="D88" s="12"/>
      <c r="E88" s="12"/>
    </row>
    <row r="89" spans="1:11">
      <c r="A89" s="106">
        <v>83</v>
      </c>
      <c r="B89" s="55"/>
      <c r="D89" s="12"/>
      <c r="E89" s="12"/>
    </row>
    <row r="90" spans="1:11">
      <c r="A90" s="106">
        <v>84</v>
      </c>
      <c r="B90" s="55"/>
      <c r="D90" s="12"/>
      <c r="E90" s="12"/>
    </row>
    <row r="91" spans="1:11">
      <c r="A91" s="106">
        <v>85</v>
      </c>
      <c r="B91" s="55"/>
      <c r="D91" s="12"/>
      <c r="E91" s="12"/>
    </row>
    <row r="92" spans="1:11">
      <c r="A92" s="106">
        <v>86</v>
      </c>
      <c r="B92" s="55"/>
      <c r="D92" s="12"/>
      <c r="E92" s="12"/>
    </row>
    <row r="93" spans="1:11">
      <c r="A93" s="106">
        <v>87</v>
      </c>
      <c r="B93" s="55"/>
      <c r="D93" s="12"/>
      <c r="E93" s="12"/>
    </row>
    <row r="94" spans="1:11">
      <c r="A94" s="106">
        <v>88</v>
      </c>
      <c r="B94" s="55"/>
      <c r="D94" s="12"/>
      <c r="E94" s="12"/>
    </row>
    <row r="95" spans="1:11">
      <c r="A95" s="106">
        <v>89</v>
      </c>
      <c r="B95" s="55"/>
      <c r="D95" s="12"/>
      <c r="E95" s="12"/>
    </row>
    <row r="96" spans="1:11">
      <c r="A96" s="106">
        <v>90</v>
      </c>
      <c r="B96" s="55"/>
      <c r="D96" s="12"/>
      <c r="E96" s="12"/>
    </row>
    <row r="97" spans="1:5">
      <c r="A97" s="106">
        <v>91</v>
      </c>
      <c r="B97" s="55"/>
      <c r="D97" s="12"/>
      <c r="E97" s="12"/>
    </row>
    <row r="98" spans="1:5">
      <c r="A98" s="106">
        <v>92</v>
      </c>
      <c r="B98" s="55"/>
      <c r="D98" s="12"/>
      <c r="E98" s="12"/>
    </row>
    <row r="99" spans="1:5">
      <c r="A99" s="106">
        <v>93</v>
      </c>
      <c r="B99" s="55"/>
      <c r="D99" s="12"/>
      <c r="E99" s="12"/>
    </row>
    <row r="100" spans="1:5">
      <c r="A100" s="106">
        <v>94</v>
      </c>
      <c r="B100" s="55"/>
      <c r="D100" s="12"/>
      <c r="E100" s="12"/>
    </row>
    <row r="101" spans="1:5">
      <c r="A101" s="106">
        <v>95</v>
      </c>
      <c r="B101" s="55"/>
      <c r="D101" s="12"/>
      <c r="E101" s="12"/>
    </row>
    <row r="102" spans="1:5">
      <c r="A102" s="106">
        <v>96</v>
      </c>
      <c r="B102" s="55"/>
      <c r="D102" s="12"/>
      <c r="E102" s="12"/>
    </row>
    <row r="103" spans="1:5">
      <c r="A103" s="106">
        <v>97</v>
      </c>
      <c r="B103" s="55"/>
      <c r="D103" s="12"/>
      <c r="E103" s="12"/>
    </row>
    <row r="104" spans="1:5">
      <c r="A104" s="106">
        <v>98</v>
      </c>
      <c r="B104" s="55"/>
      <c r="D104" s="12"/>
      <c r="E104" s="12"/>
    </row>
    <row r="105" spans="1:5">
      <c r="A105" s="106">
        <v>99</v>
      </c>
      <c r="B105" s="55"/>
      <c r="D105" s="12"/>
      <c r="E105" s="12"/>
    </row>
    <row r="106" spans="1:5">
      <c r="A106" s="106">
        <v>100</v>
      </c>
      <c r="B106" s="55"/>
      <c r="D106" s="12"/>
      <c r="E106" s="12"/>
    </row>
    <row r="107" spans="1:5">
      <c r="A107" s="106">
        <v>101</v>
      </c>
      <c r="B107" s="55"/>
      <c r="D107" s="12"/>
      <c r="E107" s="12"/>
    </row>
    <row r="108" spans="1:5">
      <c r="A108" s="106">
        <v>102</v>
      </c>
      <c r="B108" s="55"/>
      <c r="D108" s="12"/>
      <c r="E108" s="12"/>
    </row>
    <row r="109" spans="1:5">
      <c r="A109" s="106">
        <v>103</v>
      </c>
      <c r="B109" s="55"/>
      <c r="D109" s="12"/>
      <c r="E109" s="12"/>
    </row>
    <row r="110" spans="1:5">
      <c r="A110" s="106">
        <v>104</v>
      </c>
      <c r="B110" s="55"/>
      <c r="D110" s="12"/>
      <c r="E110" s="12"/>
    </row>
    <row r="111" spans="1:5">
      <c r="A111" s="106">
        <v>105</v>
      </c>
      <c r="B111" s="55"/>
      <c r="D111" s="12"/>
      <c r="E111" s="12"/>
    </row>
    <row r="112" spans="1:5">
      <c r="A112" s="106">
        <v>106</v>
      </c>
      <c r="B112" s="55"/>
      <c r="D112" s="12"/>
      <c r="E112" s="12"/>
    </row>
    <row r="113" spans="1:5">
      <c r="A113" s="106">
        <v>107</v>
      </c>
      <c r="B113" s="55"/>
      <c r="D113" s="12"/>
      <c r="E113" s="12"/>
    </row>
    <row r="114" spans="1:5">
      <c r="A114" s="106">
        <v>108</v>
      </c>
      <c r="B114" s="55"/>
      <c r="D114" s="12"/>
      <c r="E114" s="12"/>
    </row>
    <row r="115" spans="1:5">
      <c r="A115" s="106">
        <v>109</v>
      </c>
      <c r="B115" s="55"/>
      <c r="D115" s="12"/>
      <c r="E115" s="12"/>
    </row>
    <row r="116" spans="1:5">
      <c r="A116" s="106">
        <v>110</v>
      </c>
      <c r="B116" s="55"/>
      <c r="D116" s="12"/>
      <c r="E116" s="12"/>
    </row>
    <row r="117" spans="1:5">
      <c r="A117" s="106">
        <v>111</v>
      </c>
      <c r="B117" s="55"/>
      <c r="D117" s="12"/>
      <c r="E117" s="12"/>
    </row>
    <row r="118" spans="1:5">
      <c r="A118" s="106">
        <v>112</v>
      </c>
      <c r="B118" s="55"/>
      <c r="D118" s="12"/>
      <c r="E118" s="12"/>
    </row>
    <row r="119" spans="1:5">
      <c r="A119" s="106">
        <v>113</v>
      </c>
      <c r="B119" s="55"/>
      <c r="D119" s="12"/>
      <c r="E119" s="12"/>
    </row>
    <row r="120" spans="1:5">
      <c r="A120" s="106">
        <v>114</v>
      </c>
      <c r="B120" s="55"/>
      <c r="D120" s="12"/>
      <c r="E120" s="12"/>
    </row>
    <row r="121" spans="1:5">
      <c r="A121" s="106">
        <v>115</v>
      </c>
      <c r="B121" s="55"/>
      <c r="D121" s="12"/>
      <c r="E121" s="12"/>
    </row>
    <row r="122" spans="1:5">
      <c r="A122" s="106">
        <v>116</v>
      </c>
      <c r="B122" s="55"/>
      <c r="D122" s="12"/>
      <c r="E122" s="12"/>
    </row>
    <row r="123" spans="1:5">
      <c r="A123" s="106">
        <v>117</v>
      </c>
      <c r="B123" s="55"/>
      <c r="D123" s="12"/>
      <c r="E123" s="12"/>
    </row>
    <row r="124" spans="1:5">
      <c r="A124" s="106">
        <v>118</v>
      </c>
      <c r="B124" s="55"/>
      <c r="D124" s="12"/>
      <c r="E124" s="12"/>
    </row>
    <row r="125" spans="1:5">
      <c r="A125" s="106">
        <v>119</v>
      </c>
      <c r="B125" s="55"/>
      <c r="D125" s="12"/>
      <c r="E125" s="12"/>
    </row>
    <row r="126" spans="1:5">
      <c r="A126" s="106">
        <v>120</v>
      </c>
      <c r="B126" s="55"/>
      <c r="D126" s="12"/>
      <c r="E126" s="12"/>
    </row>
    <row r="127" spans="1:5">
      <c r="A127" s="106">
        <v>121</v>
      </c>
      <c r="B127" s="55"/>
      <c r="D127" s="12"/>
      <c r="E127" s="12"/>
    </row>
    <row r="128" spans="1:5">
      <c r="A128" s="106">
        <v>122</v>
      </c>
      <c r="B128" s="55"/>
      <c r="D128" s="12"/>
      <c r="E128" s="12"/>
    </row>
    <row r="129" spans="1:5">
      <c r="A129" s="106">
        <v>123</v>
      </c>
      <c r="B129" s="55"/>
      <c r="D129" s="12"/>
      <c r="E129" s="12"/>
    </row>
    <row r="130" spans="1:5">
      <c r="A130" s="106">
        <v>124</v>
      </c>
      <c r="B130" s="55"/>
      <c r="D130" s="12"/>
      <c r="E130" s="12"/>
    </row>
    <row r="131" spans="1:5">
      <c r="A131" s="106">
        <v>125</v>
      </c>
      <c r="B131" s="55"/>
      <c r="D131" s="12"/>
      <c r="E131" s="12"/>
    </row>
    <row r="132" spans="1:5">
      <c r="A132" s="106">
        <v>126</v>
      </c>
      <c r="B132" s="55"/>
      <c r="D132" s="12"/>
      <c r="E132" s="12"/>
    </row>
    <row r="133" spans="1:5">
      <c r="A133" s="106">
        <v>127</v>
      </c>
      <c r="B133" s="55"/>
      <c r="D133" s="12"/>
      <c r="E133" s="12"/>
    </row>
    <row r="134" spans="1:5">
      <c r="A134" s="106">
        <v>128</v>
      </c>
      <c r="B134" s="55"/>
      <c r="D134" s="12"/>
      <c r="E134" s="12"/>
    </row>
    <row r="135" spans="1:5">
      <c r="A135" s="106">
        <v>129</v>
      </c>
      <c r="B135" s="55"/>
      <c r="D135" s="12"/>
      <c r="E135" s="12"/>
    </row>
    <row r="136" spans="1:5">
      <c r="A136" s="106">
        <v>130</v>
      </c>
      <c r="B136" s="55"/>
      <c r="D136" s="12"/>
      <c r="E136" s="12"/>
    </row>
    <row r="137" spans="1:5">
      <c r="A137" s="106">
        <v>131</v>
      </c>
      <c r="B137" s="55"/>
      <c r="D137" s="12"/>
      <c r="E137" s="12"/>
    </row>
    <row r="138" spans="1:5">
      <c r="A138" s="106">
        <v>132</v>
      </c>
      <c r="B138" s="55"/>
      <c r="D138" s="12"/>
      <c r="E138" s="12"/>
    </row>
    <row r="139" spans="1:5">
      <c r="A139" s="106">
        <v>133</v>
      </c>
      <c r="B139" s="55"/>
      <c r="D139" s="12"/>
      <c r="E139" s="12"/>
    </row>
    <row r="140" spans="1:5">
      <c r="A140" s="106">
        <v>134</v>
      </c>
      <c r="B140" s="55"/>
      <c r="D140" s="12"/>
      <c r="E140" s="12"/>
    </row>
    <row r="141" spans="1:5">
      <c r="A141" s="106">
        <v>135</v>
      </c>
      <c r="B141" s="55"/>
      <c r="D141" s="12"/>
      <c r="E141" s="12"/>
    </row>
    <row r="142" spans="1:5">
      <c r="A142" s="106">
        <v>136</v>
      </c>
      <c r="B142" s="55"/>
      <c r="D142" s="12"/>
      <c r="E142" s="12"/>
    </row>
    <row r="143" spans="1:5">
      <c r="A143" s="106">
        <v>137</v>
      </c>
      <c r="B143" s="55"/>
      <c r="D143" s="12"/>
      <c r="E143" s="12"/>
    </row>
    <row r="144" spans="1:5">
      <c r="A144" s="106">
        <v>138</v>
      </c>
      <c r="B144" s="55"/>
      <c r="D144" s="12"/>
      <c r="E144" s="12"/>
    </row>
    <row r="145" spans="1:5">
      <c r="A145" s="106">
        <v>139</v>
      </c>
      <c r="B145" s="55"/>
      <c r="D145" s="12"/>
      <c r="E145" s="12"/>
    </row>
    <row r="146" spans="1:5">
      <c r="A146" s="106">
        <v>140</v>
      </c>
      <c r="B146" s="55"/>
      <c r="D146" s="12"/>
      <c r="E146" s="12"/>
    </row>
    <row r="147" spans="1:5">
      <c r="A147" s="106">
        <v>141</v>
      </c>
      <c r="B147" s="55"/>
      <c r="D147" s="12"/>
      <c r="E147" s="12"/>
    </row>
    <row r="148" spans="1:5">
      <c r="A148" s="106">
        <v>142</v>
      </c>
      <c r="B148" s="55"/>
      <c r="D148" s="12"/>
      <c r="E148" s="12"/>
    </row>
    <row r="149" spans="1:5">
      <c r="A149" s="106">
        <v>143</v>
      </c>
      <c r="B149" s="55"/>
      <c r="D149" s="12"/>
      <c r="E149" s="12"/>
    </row>
    <row r="150" spans="1:5">
      <c r="A150" s="106">
        <v>144</v>
      </c>
      <c r="B150" s="55"/>
      <c r="D150" s="12"/>
      <c r="E150" s="12"/>
    </row>
    <row r="151" spans="1:5">
      <c r="A151" s="106">
        <v>145</v>
      </c>
      <c r="B151" s="55"/>
      <c r="D151" s="12"/>
      <c r="E151" s="12"/>
    </row>
    <row r="152" spans="1:5">
      <c r="A152" s="106">
        <v>146</v>
      </c>
      <c r="B152" s="55"/>
      <c r="D152" s="12"/>
      <c r="E152" s="12"/>
    </row>
    <row r="153" spans="1:5">
      <c r="A153" s="106">
        <v>147</v>
      </c>
      <c r="B153" s="55"/>
      <c r="D153" s="12"/>
      <c r="E153" s="12"/>
    </row>
    <row r="154" spans="1:5">
      <c r="A154" s="106">
        <v>148</v>
      </c>
      <c r="B154" s="55"/>
      <c r="D154" s="12"/>
      <c r="E154" s="12"/>
    </row>
    <row r="155" spans="1:5">
      <c r="A155" s="106">
        <v>149</v>
      </c>
      <c r="B155" s="55"/>
      <c r="D155" s="12"/>
      <c r="E155" s="12"/>
    </row>
    <row r="156" spans="1:5">
      <c r="A156" s="106">
        <v>150</v>
      </c>
      <c r="B156" s="55"/>
      <c r="D156" s="12"/>
      <c r="E156" s="12"/>
    </row>
    <row r="157" spans="1:5">
      <c r="A157" s="106">
        <v>151</v>
      </c>
      <c r="B157" s="55"/>
      <c r="D157" s="12"/>
      <c r="E157" s="12"/>
    </row>
    <row r="158" spans="1:5">
      <c r="A158" s="106">
        <v>152</v>
      </c>
      <c r="B158" s="55"/>
      <c r="D158" s="12"/>
      <c r="E158" s="12"/>
    </row>
    <row r="159" spans="1:5">
      <c r="A159" s="106">
        <v>153</v>
      </c>
      <c r="B159" s="55"/>
      <c r="D159" s="12"/>
      <c r="E159" s="12"/>
    </row>
    <row r="160" spans="1:5">
      <c r="A160" s="106">
        <v>154</v>
      </c>
      <c r="B160" s="55"/>
      <c r="D160" s="12"/>
      <c r="E160" s="12"/>
    </row>
    <row r="161" spans="1:5">
      <c r="A161" s="106">
        <v>155</v>
      </c>
      <c r="B161" s="55"/>
      <c r="D161" s="12"/>
      <c r="E161" s="12"/>
    </row>
    <row r="162" spans="1:5">
      <c r="A162" s="106">
        <v>156</v>
      </c>
      <c r="B162" s="55"/>
      <c r="D162" s="12"/>
      <c r="E162" s="12"/>
    </row>
    <row r="163" spans="1:5">
      <c r="A163" s="106">
        <v>157</v>
      </c>
      <c r="B163" s="55"/>
      <c r="D163" s="12"/>
      <c r="E163" s="12"/>
    </row>
    <row r="164" spans="1:5">
      <c r="A164" s="106">
        <v>158</v>
      </c>
      <c r="B164" s="55"/>
      <c r="D164" s="12"/>
      <c r="E164" s="12"/>
    </row>
    <row r="165" spans="1:5">
      <c r="A165" s="106">
        <v>159</v>
      </c>
      <c r="B165" s="55"/>
      <c r="D165" s="12"/>
      <c r="E165" s="12"/>
    </row>
    <row r="166" spans="1:5">
      <c r="A166" s="106">
        <v>160</v>
      </c>
      <c r="B166" s="55"/>
      <c r="D166" s="12"/>
      <c r="E166" s="12"/>
    </row>
    <row r="167" spans="1:5">
      <c r="A167" s="106">
        <v>161</v>
      </c>
      <c r="B167" s="55"/>
      <c r="D167" s="12"/>
      <c r="E167" s="12"/>
    </row>
    <row r="168" spans="1:5">
      <c r="A168" s="106">
        <v>162</v>
      </c>
      <c r="B168" s="55"/>
      <c r="D168" s="12"/>
      <c r="E168" s="12"/>
    </row>
    <row r="169" spans="1:5">
      <c r="A169" s="106">
        <v>163</v>
      </c>
      <c r="B169" s="55"/>
      <c r="D169" s="12"/>
      <c r="E169" s="12"/>
    </row>
    <row r="170" spans="1:5">
      <c r="A170" s="106">
        <v>164</v>
      </c>
      <c r="B170" s="55"/>
      <c r="D170" s="12"/>
      <c r="E170" s="12"/>
    </row>
    <row r="171" spans="1:5">
      <c r="A171" s="106">
        <v>165</v>
      </c>
      <c r="B171" s="55"/>
      <c r="D171" s="12"/>
      <c r="E171" s="12"/>
    </row>
    <row r="172" spans="1:5">
      <c r="A172" s="106">
        <v>166</v>
      </c>
      <c r="B172" s="55"/>
      <c r="D172" s="12"/>
      <c r="E172" s="12"/>
    </row>
    <row r="173" spans="1:5">
      <c r="A173" s="106">
        <v>167</v>
      </c>
      <c r="B173" s="55"/>
      <c r="D173" s="12"/>
      <c r="E173" s="12"/>
    </row>
    <row r="174" spans="1:5">
      <c r="A174" s="106">
        <v>168</v>
      </c>
      <c r="B174" s="55"/>
      <c r="D174" s="12"/>
      <c r="E174" s="12"/>
    </row>
    <row r="175" spans="1:5">
      <c r="A175" s="106">
        <v>169</v>
      </c>
      <c r="B175" s="55"/>
      <c r="D175" s="12"/>
      <c r="E175" s="12"/>
    </row>
    <row r="176" spans="1:5">
      <c r="A176" s="106">
        <v>170</v>
      </c>
      <c r="B176" s="55"/>
      <c r="D176" s="12"/>
      <c r="E176" s="12"/>
    </row>
    <row r="177" spans="1:5">
      <c r="A177" s="106">
        <v>171</v>
      </c>
      <c r="B177" s="55"/>
      <c r="D177" s="12"/>
      <c r="E177" s="12"/>
    </row>
    <row r="178" spans="1:5">
      <c r="A178" s="106">
        <v>172</v>
      </c>
      <c r="B178" s="55"/>
      <c r="D178" s="12"/>
      <c r="E178" s="12"/>
    </row>
    <row r="179" spans="1:5">
      <c r="A179" s="106">
        <v>173</v>
      </c>
      <c r="B179" s="55"/>
      <c r="D179" s="12"/>
      <c r="E179" s="12"/>
    </row>
    <row r="180" spans="1:5">
      <c r="A180" s="106">
        <v>174</v>
      </c>
      <c r="B180" s="55"/>
      <c r="D180" s="12"/>
      <c r="E180" s="12"/>
    </row>
    <row r="181" spans="1:5">
      <c r="A181" s="106">
        <v>175</v>
      </c>
      <c r="B181" s="55"/>
      <c r="D181" s="12"/>
      <c r="E181" s="12"/>
    </row>
    <row r="182" spans="1:5">
      <c r="A182" s="106">
        <v>176</v>
      </c>
      <c r="B182" s="55"/>
      <c r="D182" s="12"/>
      <c r="E182" s="12"/>
    </row>
    <row r="183" spans="1:5">
      <c r="A183" s="106">
        <v>177</v>
      </c>
      <c r="B183" s="55"/>
      <c r="D183" s="12"/>
      <c r="E183" s="12"/>
    </row>
    <row r="184" spans="1:5">
      <c r="A184" s="106">
        <v>178</v>
      </c>
      <c r="B184" s="55"/>
      <c r="D184" s="12"/>
      <c r="E184" s="12"/>
    </row>
    <row r="185" spans="1:5">
      <c r="A185" s="106">
        <v>179</v>
      </c>
      <c r="B185" s="55"/>
      <c r="D185" s="12"/>
      <c r="E185" s="12"/>
    </row>
    <row r="186" spans="1:5">
      <c r="A186" s="106">
        <v>180</v>
      </c>
      <c r="B186" s="55"/>
      <c r="D186" s="12"/>
      <c r="E186" s="12"/>
    </row>
    <row r="187" spans="1:5">
      <c r="A187" s="106">
        <v>181</v>
      </c>
      <c r="B187" s="55"/>
      <c r="D187" s="12"/>
      <c r="E187" s="12"/>
    </row>
    <row r="188" spans="1:5">
      <c r="A188" s="106">
        <v>182</v>
      </c>
      <c r="B188" s="55"/>
      <c r="D188" s="12"/>
      <c r="E188" s="12"/>
    </row>
    <row r="189" spans="1:5">
      <c r="A189" s="106">
        <v>183</v>
      </c>
      <c r="B189" s="55"/>
      <c r="D189" s="12"/>
      <c r="E189" s="12"/>
    </row>
    <row r="190" spans="1:5">
      <c r="A190" s="106">
        <v>184</v>
      </c>
      <c r="B190" s="55"/>
      <c r="D190" s="12"/>
      <c r="E190" s="12"/>
    </row>
    <row r="191" spans="1:5">
      <c r="A191" s="106">
        <v>185</v>
      </c>
      <c r="B191" s="55"/>
      <c r="D191" s="12"/>
      <c r="E191" s="12"/>
    </row>
    <row r="192" spans="1:5">
      <c r="A192" s="106">
        <v>186</v>
      </c>
      <c r="B192" s="55"/>
      <c r="D192" s="12"/>
      <c r="E192" s="12"/>
    </row>
    <row r="193" spans="1:5">
      <c r="A193" s="106">
        <v>187</v>
      </c>
      <c r="B193" s="55"/>
      <c r="D193" s="12"/>
      <c r="E193" s="12"/>
    </row>
    <row r="194" spans="1:5">
      <c r="A194" s="106">
        <v>188</v>
      </c>
      <c r="B194" s="55"/>
      <c r="D194" s="12"/>
      <c r="E194" s="12"/>
    </row>
    <row r="195" spans="1:5">
      <c r="A195" s="106">
        <v>189</v>
      </c>
      <c r="B195" s="55"/>
      <c r="D195" s="12"/>
      <c r="E195" s="12"/>
    </row>
    <row r="196" spans="1:5">
      <c r="A196" s="106">
        <v>190</v>
      </c>
      <c r="B196" s="55"/>
      <c r="D196" s="12"/>
      <c r="E196" s="12"/>
    </row>
    <row r="197" spans="1:5">
      <c r="A197" s="106">
        <v>191</v>
      </c>
      <c r="B197" s="55"/>
      <c r="D197" s="12"/>
      <c r="E197" s="12"/>
    </row>
    <row r="198" spans="1:5">
      <c r="A198" s="106">
        <v>192</v>
      </c>
      <c r="B198" s="55"/>
      <c r="D198" s="12"/>
      <c r="E198" s="12"/>
    </row>
    <row r="199" spans="1:5">
      <c r="A199" s="106">
        <v>193</v>
      </c>
      <c r="B199" s="55"/>
      <c r="D199" s="12"/>
      <c r="E199" s="12"/>
    </row>
    <row r="200" spans="1:5">
      <c r="A200" s="106">
        <v>194</v>
      </c>
      <c r="B200" s="55"/>
      <c r="D200" s="12"/>
      <c r="E200" s="12"/>
    </row>
    <row r="201" spans="1:5">
      <c r="A201" s="106">
        <v>195</v>
      </c>
      <c r="B201" s="55"/>
      <c r="D201" s="12"/>
      <c r="E201" s="12"/>
    </row>
    <row r="202" spans="1:5">
      <c r="A202" s="106">
        <v>196</v>
      </c>
      <c r="B202" s="55"/>
      <c r="D202" s="12"/>
      <c r="E202" s="12"/>
    </row>
    <row r="203" spans="1:5">
      <c r="A203" s="106">
        <v>197</v>
      </c>
      <c r="B203" s="55"/>
      <c r="D203" s="12"/>
      <c r="E203" s="12"/>
    </row>
    <row r="204" spans="1:5">
      <c r="A204" s="106">
        <v>198</v>
      </c>
      <c r="B204" s="55"/>
      <c r="D204" s="12"/>
      <c r="E204" s="12"/>
    </row>
    <row r="205" spans="1:5">
      <c r="A205" s="106">
        <v>199</v>
      </c>
      <c r="B205" s="55"/>
      <c r="D205" s="12"/>
      <c r="E205" s="12"/>
    </row>
    <row r="206" spans="1:5">
      <c r="A206" s="106">
        <v>200</v>
      </c>
      <c r="B206" s="55"/>
      <c r="D206" s="12"/>
      <c r="E206" s="12"/>
    </row>
    <row r="207" spans="1:5">
      <c r="A207" s="106">
        <v>201</v>
      </c>
      <c r="B207" s="55"/>
      <c r="D207" s="12"/>
      <c r="E207" s="12"/>
    </row>
    <row r="208" spans="1:5">
      <c r="A208" s="106">
        <v>202</v>
      </c>
      <c r="B208" s="55"/>
      <c r="D208" s="12"/>
      <c r="E208" s="12"/>
    </row>
    <row r="209" spans="1:5">
      <c r="A209" s="106">
        <v>203</v>
      </c>
      <c r="B209" s="55"/>
      <c r="D209" s="12"/>
      <c r="E209" s="12"/>
    </row>
    <row r="210" spans="1:5">
      <c r="A210" s="106">
        <v>204</v>
      </c>
      <c r="B210" s="55"/>
      <c r="D210" s="12"/>
      <c r="E210" s="12"/>
    </row>
    <row r="211" spans="1:5">
      <c r="A211" s="106">
        <v>205</v>
      </c>
      <c r="B211" s="55"/>
      <c r="D211" s="12"/>
      <c r="E211" s="12"/>
    </row>
    <row r="212" spans="1:5">
      <c r="A212" s="106">
        <v>206</v>
      </c>
      <c r="B212" s="55"/>
      <c r="D212" s="12"/>
      <c r="E212" s="12"/>
    </row>
    <row r="213" spans="1:5">
      <c r="A213" s="106">
        <v>207</v>
      </c>
      <c r="B213" s="55"/>
      <c r="D213" s="12"/>
      <c r="E213" s="12"/>
    </row>
    <row r="214" spans="1:5">
      <c r="A214" s="106">
        <v>208</v>
      </c>
      <c r="B214" s="55"/>
      <c r="D214" s="12"/>
      <c r="E214" s="12"/>
    </row>
    <row r="215" spans="1:5">
      <c r="A215" s="106">
        <v>209</v>
      </c>
      <c r="B215" s="55"/>
      <c r="D215" s="12"/>
      <c r="E215" s="12"/>
    </row>
    <row r="216" spans="1:5">
      <c r="A216" s="106">
        <v>210</v>
      </c>
      <c r="B216" s="55"/>
      <c r="D216" s="12"/>
      <c r="E216" s="12"/>
    </row>
    <row r="217" spans="1:5">
      <c r="A217" s="106">
        <v>211</v>
      </c>
      <c r="B217" s="55"/>
      <c r="D217" s="12"/>
      <c r="E217" s="12"/>
    </row>
    <row r="218" spans="1:5">
      <c r="A218" s="106">
        <v>212</v>
      </c>
      <c r="B218" s="55"/>
      <c r="D218" s="12"/>
      <c r="E218" s="12"/>
    </row>
    <row r="219" spans="1:5">
      <c r="A219" s="106">
        <v>213</v>
      </c>
      <c r="B219" s="55"/>
      <c r="D219" s="12"/>
      <c r="E219" s="12"/>
    </row>
    <row r="220" spans="1:5">
      <c r="A220" s="106">
        <v>214</v>
      </c>
      <c r="B220" s="55"/>
      <c r="D220" s="12"/>
      <c r="E220" s="12"/>
    </row>
    <row r="221" spans="1:5">
      <c r="A221" s="106">
        <v>215</v>
      </c>
      <c r="B221" s="55"/>
      <c r="D221" s="12"/>
      <c r="E221" s="12"/>
    </row>
    <row r="222" spans="1:5">
      <c r="A222" s="106">
        <v>216</v>
      </c>
      <c r="B222" s="55"/>
      <c r="D222" s="12"/>
      <c r="E222" s="12"/>
    </row>
    <row r="223" spans="1:5">
      <c r="A223" s="106">
        <v>217</v>
      </c>
      <c r="B223" s="55"/>
      <c r="D223" s="12"/>
      <c r="E223" s="12"/>
    </row>
    <row r="224" spans="1:5">
      <c r="A224" s="106">
        <v>218</v>
      </c>
      <c r="B224" s="55"/>
      <c r="D224" s="12"/>
      <c r="E224" s="12"/>
    </row>
    <row r="225" spans="1:5">
      <c r="A225" s="106">
        <v>219</v>
      </c>
      <c r="B225" s="55"/>
      <c r="D225" s="12"/>
      <c r="E225" s="12"/>
    </row>
    <row r="226" spans="1:5">
      <c r="A226" s="106">
        <v>220</v>
      </c>
      <c r="B226" s="55"/>
      <c r="D226" s="12"/>
      <c r="E226" s="12"/>
    </row>
    <row r="227" spans="1:5">
      <c r="A227" s="106">
        <v>221</v>
      </c>
      <c r="B227" s="55"/>
      <c r="D227" s="12"/>
      <c r="E227" s="12"/>
    </row>
    <row r="228" spans="1:5">
      <c r="A228" s="106">
        <v>222</v>
      </c>
      <c r="B228" s="55"/>
      <c r="D228" s="12"/>
      <c r="E228" s="12"/>
    </row>
    <row r="229" spans="1:5">
      <c r="A229" s="106">
        <v>223</v>
      </c>
      <c r="B229" s="55"/>
      <c r="D229" s="12"/>
      <c r="E229" s="12"/>
    </row>
    <row r="230" spans="1:5">
      <c r="A230" s="106">
        <v>224</v>
      </c>
      <c r="B230" s="55"/>
      <c r="D230" s="12"/>
      <c r="E230" s="12"/>
    </row>
    <row r="231" spans="1:5">
      <c r="A231" s="106">
        <v>225</v>
      </c>
      <c r="B231" s="55"/>
      <c r="D231" s="12"/>
      <c r="E231" s="12"/>
    </row>
    <row r="232" spans="1:5">
      <c r="A232" s="106">
        <v>226</v>
      </c>
      <c r="B232" s="55"/>
      <c r="D232" s="12"/>
      <c r="E232" s="12"/>
    </row>
    <row r="233" spans="1:5">
      <c r="A233" s="106">
        <v>227</v>
      </c>
      <c r="B233" s="55"/>
      <c r="D233" s="12"/>
      <c r="E233" s="12"/>
    </row>
    <row r="234" spans="1:5">
      <c r="A234" s="106">
        <v>228</v>
      </c>
      <c r="B234" s="55"/>
      <c r="D234" s="12"/>
      <c r="E234" s="12"/>
    </row>
    <row r="235" spans="1:5">
      <c r="A235" s="106">
        <v>229</v>
      </c>
      <c r="B235" s="55"/>
      <c r="D235" s="12"/>
      <c r="E235" s="12"/>
    </row>
    <row r="236" spans="1:5">
      <c r="A236" s="106">
        <v>230</v>
      </c>
      <c r="B236" s="55"/>
      <c r="D236" s="12"/>
      <c r="E236" s="12"/>
    </row>
    <row r="237" spans="1:5">
      <c r="A237" s="106">
        <v>231</v>
      </c>
      <c r="B237" s="55"/>
      <c r="D237" s="12"/>
      <c r="E237" s="12"/>
    </row>
    <row r="238" spans="1:5">
      <c r="A238" s="106">
        <v>232</v>
      </c>
      <c r="B238" s="55"/>
      <c r="D238" s="12"/>
      <c r="E238" s="12"/>
    </row>
    <row r="239" spans="1:5">
      <c r="A239" s="106">
        <v>233</v>
      </c>
      <c r="B239" s="55"/>
      <c r="D239" s="12"/>
      <c r="E239" s="12"/>
    </row>
    <row r="240" spans="1:5">
      <c r="A240" s="106">
        <v>234</v>
      </c>
      <c r="B240" s="55"/>
      <c r="D240" s="12"/>
      <c r="E240" s="12"/>
    </row>
    <row r="241" spans="1:5">
      <c r="A241" s="106">
        <v>235</v>
      </c>
      <c r="B241" s="55"/>
      <c r="D241" s="12"/>
      <c r="E241" s="12"/>
    </row>
    <row r="242" spans="1:5">
      <c r="A242" s="106">
        <v>236</v>
      </c>
      <c r="B242" s="55"/>
      <c r="D242" s="12"/>
      <c r="E242" s="12"/>
    </row>
    <row r="243" spans="1:5">
      <c r="A243" s="106">
        <v>237</v>
      </c>
      <c r="B243" s="55"/>
      <c r="D243" s="12"/>
      <c r="E243" s="12"/>
    </row>
    <row r="244" spans="1:5">
      <c r="A244" s="106">
        <v>238</v>
      </c>
      <c r="B244" s="55"/>
      <c r="D244" s="12"/>
      <c r="E244" s="12"/>
    </row>
    <row r="245" spans="1:5">
      <c r="A245" s="106">
        <v>239</v>
      </c>
      <c r="B245" s="55"/>
      <c r="D245" s="12"/>
      <c r="E245" s="12"/>
    </row>
    <row r="246" spans="1:5">
      <c r="A246" s="106">
        <v>240</v>
      </c>
      <c r="B246" s="55"/>
      <c r="D246" s="12"/>
      <c r="E246" s="12"/>
    </row>
    <row r="247" spans="1:5">
      <c r="A247" s="106">
        <v>241</v>
      </c>
      <c r="B247" s="55"/>
      <c r="D247" s="12"/>
      <c r="E247" s="12"/>
    </row>
    <row r="248" spans="1:5">
      <c r="A248" s="106">
        <v>242</v>
      </c>
      <c r="B248" s="55"/>
      <c r="D248" s="12"/>
      <c r="E248" s="12"/>
    </row>
    <row r="249" spans="1:5">
      <c r="A249" s="106">
        <v>243</v>
      </c>
      <c r="B249" s="55"/>
      <c r="D249" s="12"/>
      <c r="E249" s="12"/>
    </row>
    <row r="250" spans="1:5">
      <c r="A250" s="106">
        <v>244</v>
      </c>
      <c r="B250" s="55"/>
      <c r="D250" s="12"/>
      <c r="E250" s="12"/>
    </row>
    <row r="251" spans="1:5">
      <c r="A251" s="106">
        <v>245</v>
      </c>
      <c r="B251" s="55"/>
      <c r="D251" s="12"/>
      <c r="E251" s="12"/>
    </row>
    <row r="252" spans="1:5">
      <c r="A252" s="106">
        <v>246</v>
      </c>
      <c r="B252" s="55"/>
      <c r="D252" s="12"/>
      <c r="E252" s="12"/>
    </row>
    <row r="253" spans="1:5">
      <c r="A253" s="106">
        <v>247</v>
      </c>
      <c r="B253" s="55"/>
      <c r="D253" s="12"/>
      <c r="E253" s="12"/>
    </row>
    <row r="254" spans="1:5">
      <c r="A254" s="106">
        <v>248</v>
      </c>
      <c r="B254" s="55"/>
      <c r="D254" s="12"/>
      <c r="E254" s="12"/>
    </row>
    <row r="255" spans="1:5">
      <c r="A255" s="106">
        <v>249</v>
      </c>
      <c r="B255" s="55"/>
      <c r="D255" s="12"/>
      <c r="E255" s="12"/>
    </row>
    <row r="256" spans="1:5">
      <c r="A256" s="106">
        <v>250</v>
      </c>
      <c r="B256" s="55"/>
      <c r="D256" s="12"/>
      <c r="E256" s="12"/>
    </row>
    <row r="257" spans="1:5">
      <c r="A257" s="106">
        <v>251</v>
      </c>
      <c r="B257" s="55"/>
      <c r="D257" s="12"/>
      <c r="E257" s="12"/>
    </row>
    <row r="258" spans="1:5">
      <c r="A258" s="106">
        <v>252</v>
      </c>
      <c r="B258" s="55"/>
      <c r="D258" s="12"/>
      <c r="E258" s="12"/>
    </row>
    <row r="259" spans="1:5">
      <c r="A259" s="106">
        <v>253</v>
      </c>
      <c r="B259" s="55"/>
      <c r="D259" s="12"/>
      <c r="E259" s="12"/>
    </row>
    <row r="260" spans="1:5">
      <c r="A260" s="106">
        <v>254</v>
      </c>
      <c r="B260" s="55"/>
      <c r="D260" s="12"/>
      <c r="E260" s="12"/>
    </row>
    <row r="261" spans="1:5">
      <c r="A261" s="106">
        <v>255</v>
      </c>
      <c r="B261" s="55"/>
      <c r="D261" s="12"/>
      <c r="E261" s="12"/>
    </row>
    <row r="262" spans="1:5">
      <c r="A262" s="106">
        <v>256</v>
      </c>
      <c r="B262" s="55"/>
      <c r="D262" s="12"/>
      <c r="E262" s="12"/>
    </row>
    <row r="263" spans="1:5">
      <c r="A263" s="106">
        <v>257</v>
      </c>
      <c r="B263" s="55"/>
      <c r="D263" s="12"/>
      <c r="E263" s="12"/>
    </row>
    <row r="264" spans="1:5">
      <c r="A264" s="106">
        <v>258</v>
      </c>
      <c r="B264" s="55"/>
      <c r="D264" s="12"/>
      <c r="E264" s="12"/>
    </row>
    <row r="265" spans="1:5">
      <c r="A265" s="106">
        <v>259</v>
      </c>
      <c r="B265" s="55"/>
      <c r="D265" s="12"/>
      <c r="E265" s="12"/>
    </row>
    <row r="266" spans="1:5">
      <c r="A266" s="106">
        <v>260</v>
      </c>
      <c r="B266" s="55"/>
      <c r="D266" s="12"/>
      <c r="E266" s="12"/>
    </row>
    <row r="267" spans="1:5">
      <c r="A267" s="106">
        <v>261</v>
      </c>
      <c r="B267" s="55"/>
      <c r="D267" s="12"/>
      <c r="E267" s="12"/>
    </row>
    <row r="268" spans="1:5">
      <c r="A268" s="106">
        <v>262</v>
      </c>
      <c r="B268" s="55"/>
      <c r="D268" s="12"/>
      <c r="E268" s="12"/>
    </row>
    <row r="269" spans="1:5">
      <c r="A269" s="106">
        <v>263</v>
      </c>
      <c r="B269" s="55"/>
      <c r="D269" s="12"/>
      <c r="E269" s="12"/>
    </row>
    <row r="270" spans="1:5">
      <c r="A270" s="106">
        <v>264</v>
      </c>
      <c r="B270" s="55"/>
      <c r="D270" s="12"/>
      <c r="E270" s="12"/>
    </row>
    <row r="271" spans="1:5">
      <c r="A271" s="106">
        <v>265</v>
      </c>
      <c r="B271" s="55"/>
      <c r="D271" s="12"/>
      <c r="E271" s="12"/>
    </row>
    <row r="272" spans="1:5">
      <c r="A272" s="106">
        <v>266</v>
      </c>
      <c r="B272" s="55"/>
      <c r="D272" s="12"/>
      <c r="E272" s="12"/>
    </row>
    <row r="273" spans="1:5">
      <c r="A273" s="106">
        <v>267</v>
      </c>
      <c r="B273" s="55"/>
      <c r="D273" s="12"/>
      <c r="E273" s="12"/>
    </row>
    <row r="274" spans="1:5">
      <c r="A274" s="106">
        <v>268</v>
      </c>
      <c r="B274" s="55"/>
      <c r="D274" s="12"/>
      <c r="E274" s="12"/>
    </row>
    <row r="275" spans="1:5">
      <c r="A275" s="106">
        <v>269</v>
      </c>
      <c r="B275" s="55"/>
      <c r="D275" s="12"/>
      <c r="E275" s="12"/>
    </row>
    <row r="276" spans="1:5">
      <c r="A276" s="106">
        <v>270</v>
      </c>
      <c r="B276" s="55"/>
      <c r="D276" s="12"/>
      <c r="E276" s="12"/>
    </row>
    <row r="277" spans="1:5">
      <c r="A277" s="106">
        <v>271</v>
      </c>
      <c r="B277" s="55"/>
      <c r="D277" s="12"/>
      <c r="E277" s="12"/>
    </row>
    <row r="278" spans="1:5">
      <c r="A278" s="106">
        <v>272</v>
      </c>
      <c r="B278" s="55"/>
      <c r="D278" s="12"/>
      <c r="E278" s="12"/>
    </row>
    <row r="279" spans="1:5">
      <c r="A279" s="106">
        <v>273</v>
      </c>
      <c r="B279" s="55"/>
      <c r="D279" s="12"/>
      <c r="E279" s="12"/>
    </row>
    <row r="280" spans="1:5">
      <c r="A280" s="106">
        <v>274</v>
      </c>
      <c r="B280" s="55"/>
      <c r="D280" s="12"/>
      <c r="E280" s="12"/>
    </row>
    <row r="281" spans="1:5">
      <c r="A281" s="106">
        <v>275</v>
      </c>
      <c r="B281" s="55"/>
      <c r="D281" s="12"/>
      <c r="E281" s="12"/>
    </row>
    <row r="282" spans="1:5">
      <c r="A282" s="106">
        <v>276</v>
      </c>
      <c r="B282" s="55"/>
      <c r="D282" s="12"/>
      <c r="E282" s="12"/>
    </row>
    <row r="283" spans="1:5">
      <c r="A283" s="106">
        <v>277</v>
      </c>
      <c r="B283" s="55"/>
      <c r="D283" s="12"/>
      <c r="E283" s="12"/>
    </row>
    <row r="284" spans="1:5">
      <c r="A284" s="106">
        <v>278</v>
      </c>
      <c r="B284" s="55"/>
      <c r="D284" s="12"/>
      <c r="E284" s="12"/>
    </row>
    <row r="285" spans="1:5">
      <c r="A285" s="106">
        <v>279</v>
      </c>
      <c r="B285" s="55"/>
      <c r="D285" s="12"/>
      <c r="E285" s="12"/>
    </row>
    <row r="286" spans="1:5">
      <c r="A286" s="106">
        <v>280</v>
      </c>
      <c r="B286" s="55"/>
      <c r="D286" s="12"/>
      <c r="E286" s="12"/>
    </row>
    <row r="287" spans="1:5">
      <c r="A287" s="106">
        <v>281</v>
      </c>
      <c r="B287" s="55"/>
      <c r="D287" s="12"/>
      <c r="E287" s="12"/>
    </row>
    <row r="288" spans="1:5">
      <c r="A288" s="106">
        <v>282</v>
      </c>
      <c r="B288" s="55"/>
      <c r="D288" s="12"/>
      <c r="E288" s="12"/>
    </row>
    <row r="289" spans="1:5">
      <c r="A289" s="106">
        <v>283</v>
      </c>
      <c r="B289" s="55"/>
      <c r="D289" s="12"/>
      <c r="E289" s="12"/>
    </row>
    <row r="290" spans="1:5">
      <c r="A290" s="106">
        <v>284</v>
      </c>
      <c r="B290" s="55"/>
      <c r="D290" s="12"/>
      <c r="E290" s="12"/>
    </row>
    <row r="291" spans="1:5">
      <c r="A291" s="106">
        <v>285</v>
      </c>
      <c r="B291" s="55"/>
      <c r="D291" s="12"/>
      <c r="E291" s="12"/>
    </row>
    <row r="292" spans="1:5">
      <c r="A292" s="106">
        <v>286</v>
      </c>
      <c r="B292" s="55"/>
      <c r="D292" s="12"/>
      <c r="E292" s="12"/>
    </row>
    <row r="293" spans="1:5">
      <c r="A293" s="106">
        <v>287</v>
      </c>
      <c r="B293" s="55"/>
      <c r="D293" s="12"/>
      <c r="E293" s="12"/>
    </row>
    <row r="294" spans="1:5">
      <c r="A294" s="106">
        <v>288</v>
      </c>
      <c r="B294" s="55"/>
      <c r="D294" s="12"/>
      <c r="E294" s="12"/>
    </row>
    <row r="295" spans="1:5">
      <c r="A295" s="106">
        <v>289</v>
      </c>
      <c r="B295" s="55"/>
      <c r="D295" s="12"/>
      <c r="E295" s="12"/>
    </row>
    <row r="296" spans="1:5">
      <c r="A296" s="106">
        <v>290</v>
      </c>
      <c r="B296" s="55"/>
      <c r="D296" s="12"/>
      <c r="E296" s="12"/>
    </row>
    <row r="297" spans="1:5">
      <c r="A297" s="106">
        <v>291</v>
      </c>
      <c r="B297" s="55"/>
      <c r="D297" s="12"/>
      <c r="E297" s="12"/>
    </row>
    <row r="298" spans="1:5">
      <c r="A298" s="106">
        <v>292</v>
      </c>
      <c r="B298" s="55"/>
      <c r="D298" s="12"/>
      <c r="E298" s="12"/>
    </row>
    <row r="299" spans="1:5">
      <c r="A299" s="106">
        <v>293</v>
      </c>
      <c r="B299" s="55"/>
      <c r="D299" s="12"/>
      <c r="E299" s="12"/>
    </row>
    <row r="300" spans="1:5">
      <c r="A300" s="106">
        <v>294</v>
      </c>
      <c r="B300" s="55"/>
      <c r="D300" s="12"/>
      <c r="E300" s="12"/>
    </row>
    <row r="301" spans="1:5">
      <c r="A301" s="106">
        <v>295</v>
      </c>
      <c r="B301" s="55"/>
      <c r="D301" s="12"/>
      <c r="E301" s="12"/>
    </row>
    <row r="302" spans="1:5">
      <c r="A302" s="106">
        <v>296</v>
      </c>
      <c r="B302" s="55"/>
      <c r="D302" s="12"/>
      <c r="E302" s="12"/>
    </row>
    <row r="303" spans="1:5">
      <c r="A303" s="106">
        <v>297</v>
      </c>
      <c r="B303" s="55"/>
      <c r="D303" s="12"/>
      <c r="E303" s="12"/>
    </row>
    <row r="304" spans="1:5">
      <c r="A304" s="106">
        <v>298</v>
      </c>
      <c r="B304" s="55"/>
      <c r="D304" s="12"/>
      <c r="E304" s="12"/>
    </row>
    <row r="305" spans="1:5">
      <c r="A305" s="106">
        <v>299</v>
      </c>
      <c r="B305" s="55"/>
      <c r="D305" s="12"/>
      <c r="E305" s="12"/>
    </row>
    <row r="306" spans="1:5">
      <c r="A306" s="106">
        <v>300</v>
      </c>
      <c r="B306" s="55"/>
      <c r="D306" s="12"/>
      <c r="E306" s="12"/>
    </row>
    <row r="307" spans="1:5">
      <c r="A307" s="106">
        <v>301</v>
      </c>
      <c r="B307" s="55"/>
      <c r="D307" s="12"/>
      <c r="E307" s="12"/>
    </row>
    <row r="308" spans="1:5">
      <c r="A308" s="106">
        <v>302</v>
      </c>
      <c r="B308" s="55"/>
      <c r="D308" s="12"/>
      <c r="E308" s="12"/>
    </row>
    <row r="309" spans="1:5">
      <c r="A309" s="106">
        <v>303</v>
      </c>
      <c r="B309" s="55"/>
      <c r="D309" s="12"/>
      <c r="E309" s="12"/>
    </row>
    <row r="310" spans="1:5">
      <c r="A310" s="106">
        <v>304</v>
      </c>
      <c r="B310" s="55"/>
      <c r="D310" s="12"/>
      <c r="E310" s="12"/>
    </row>
    <row r="311" spans="1:5">
      <c r="A311" s="106">
        <v>305</v>
      </c>
      <c r="B311" s="55"/>
      <c r="D311" s="12"/>
      <c r="E311" s="12"/>
    </row>
    <row r="312" spans="1:5">
      <c r="A312" s="106">
        <v>306</v>
      </c>
      <c r="B312" s="55"/>
      <c r="D312" s="12"/>
      <c r="E312" s="12"/>
    </row>
    <row r="313" spans="1:5">
      <c r="A313" s="106">
        <v>307</v>
      </c>
      <c r="B313" s="55"/>
      <c r="D313" s="12"/>
      <c r="E313" s="12"/>
    </row>
    <row r="314" spans="1:5">
      <c r="A314" s="106">
        <v>308</v>
      </c>
      <c r="B314" s="55"/>
      <c r="D314" s="12"/>
      <c r="E314" s="12"/>
    </row>
    <row r="315" spans="1:5">
      <c r="A315" s="106">
        <v>309</v>
      </c>
      <c r="B315" s="55"/>
      <c r="D315" s="12"/>
      <c r="E315" s="12"/>
    </row>
    <row r="316" spans="1:5">
      <c r="A316" s="106">
        <v>310</v>
      </c>
      <c r="B316" s="55"/>
      <c r="D316" s="12"/>
      <c r="E316" s="12"/>
    </row>
    <row r="317" spans="1:5">
      <c r="A317" s="106">
        <v>311</v>
      </c>
      <c r="B317" s="55"/>
      <c r="D317" s="12"/>
      <c r="E317" s="12"/>
    </row>
    <row r="318" spans="1:5">
      <c r="A318" s="106">
        <v>312</v>
      </c>
      <c r="B318" s="55"/>
      <c r="D318" s="12"/>
      <c r="E318" s="12"/>
    </row>
    <row r="319" spans="1:5">
      <c r="A319" s="106">
        <v>313</v>
      </c>
      <c r="B319" s="55"/>
      <c r="D319" s="12"/>
      <c r="E319" s="12"/>
    </row>
    <row r="320" spans="1:5">
      <c r="A320" s="106">
        <v>314</v>
      </c>
      <c r="B320" s="55"/>
      <c r="D320" s="12"/>
      <c r="E320" s="12"/>
    </row>
    <row r="321" spans="1:5">
      <c r="A321" s="106">
        <v>315</v>
      </c>
      <c r="B321" s="55"/>
      <c r="D321" s="12"/>
      <c r="E321" s="12"/>
    </row>
    <row r="322" spans="1:5">
      <c r="A322" s="106">
        <v>316</v>
      </c>
      <c r="B322" s="55"/>
      <c r="D322" s="12"/>
      <c r="E322" s="12"/>
    </row>
    <row r="323" spans="1:5">
      <c r="A323" s="106">
        <v>317</v>
      </c>
      <c r="B323" s="55"/>
      <c r="D323" s="12"/>
      <c r="E323" s="12"/>
    </row>
    <row r="324" spans="1:5">
      <c r="A324" s="106">
        <v>318</v>
      </c>
      <c r="B324" s="55"/>
      <c r="D324" s="12"/>
      <c r="E324" s="12"/>
    </row>
    <row r="325" spans="1:5">
      <c r="A325" s="106">
        <v>319</v>
      </c>
      <c r="B325" s="55"/>
      <c r="D325" s="12"/>
      <c r="E325" s="12"/>
    </row>
    <row r="326" spans="1:5">
      <c r="A326" s="106">
        <v>320</v>
      </c>
      <c r="B326" s="55"/>
      <c r="D326" s="12"/>
      <c r="E326" s="12"/>
    </row>
    <row r="327" spans="1:5">
      <c r="A327" s="106">
        <v>321</v>
      </c>
      <c r="B327" s="55"/>
      <c r="D327" s="12"/>
      <c r="E327" s="12"/>
    </row>
    <row r="328" spans="1:5">
      <c r="A328" s="106">
        <v>322</v>
      </c>
      <c r="B328" s="55"/>
      <c r="D328" s="12"/>
      <c r="E328" s="12"/>
    </row>
    <row r="329" spans="1:5">
      <c r="A329" s="106">
        <v>323</v>
      </c>
      <c r="B329" s="55"/>
      <c r="D329" s="12"/>
      <c r="E329" s="12"/>
    </row>
    <row r="330" spans="1:5">
      <c r="A330" s="106">
        <v>324</v>
      </c>
      <c r="B330" s="55"/>
      <c r="D330" s="12"/>
      <c r="E330" s="12"/>
    </row>
    <row r="331" spans="1:5">
      <c r="A331" s="106">
        <v>325</v>
      </c>
      <c r="B331" s="55"/>
      <c r="D331" s="12"/>
      <c r="E331" s="12"/>
    </row>
    <row r="332" spans="1:5">
      <c r="A332" s="106">
        <v>326</v>
      </c>
      <c r="B332" s="55"/>
      <c r="D332" s="12"/>
      <c r="E332" s="12"/>
    </row>
    <row r="333" spans="1:5">
      <c r="A333" s="106">
        <v>327</v>
      </c>
      <c r="B333" s="55"/>
      <c r="D333" s="12"/>
      <c r="E333" s="12"/>
    </row>
    <row r="334" spans="1:5">
      <c r="A334" s="106">
        <v>328</v>
      </c>
      <c r="B334" s="55"/>
      <c r="D334" s="12"/>
      <c r="E334" s="12"/>
    </row>
    <row r="335" spans="1:5">
      <c r="A335" s="106">
        <v>329</v>
      </c>
      <c r="B335" s="55"/>
      <c r="D335" s="12"/>
      <c r="E335" s="12"/>
    </row>
    <row r="336" spans="1:5">
      <c r="A336" s="106">
        <v>330</v>
      </c>
      <c r="B336" s="55"/>
      <c r="D336" s="12"/>
      <c r="E336" s="12"/>
    </row>
    <row r="337" spans="1:5">
      <c r="A337" s="106">
        <v>331</v>
      </c>
      <c r="B337" s="55"/>
      <c r="D337" s="12"/>
      <c r="E337" s="12"/>
    </row>
    <row r="338" spans="1:5">
      <c r="A338" s="106">
        <v>332</v>
      </c>
      <c r="B338" s="55"/>
      <c r="D338" s="12"/>
      <c r="E338" s="12"/>
    </row>
    <row r="339" spans="1:5">
      <c r="A339" s="106">
        <v>333</v>
      </c>
      <c r="B339" s="55"/>
      <c r="D339" s="12"/>
      <c r="E339" s="12"/>
    </row>
    <row r="340" spans="1:5">
      <c r="A340" s="106">
        <v>334</v>
      </c>
      <c r="B340" s="55"/>
      <c r="D340" s="12"/>
      <c r="E340" s="12"/>
    </row>
    <row r="341" spans="1:5">
      <c r="A341" s="106">
        <v>335</v>
      </c>
      <c r="B341" s="55"/>
      <c r="D341" s="12"/>
      <c r="E341" s="12"/>
    </row>
    <row r="342" spans="1:5">
      <c r="A342" s="106">
        <v>336</v>
      </c>
      <c r="B342" s="55"/>
      <c r="D342" s="12"/>
      <c r="E342" s="12"/>
    </row>
    <row r="343" spans="1:5">
      <c r="A343" s="106">
        <v>337</v>
      </c>
      <c r="B343" s="55"/>
      <c r="D343" s="12"/>
      <c r="E343" s="12"/>
    </row>
    <row r="344" spans="1:5">
      <c r="A344" s="106">
        <v>338</v>
      </c>
      <c r="B344" s="55"/>
      <c r="D344" s="12"/>
      <c r="E344" s="12"/>
    </row>
    <row r="345" spans="1:5">
      <c r="A345" s="106">
        <v>339</v>
      </c>
      <c r="B345" s="55"/>
      <c r="D345" s="12"/>
      <c r="E345" s="12"/>
    </row>
    <row r="346" spans="1:5">
      <c r="A346" s="106">
        <v>340</v>
      </c>
      <c r="B346" s="55"/>
      <c r="D346" s="12"/>
      <c r="E346" s="12"/>
    </row>
    <row r="347" spans="1:5">
      <c r="A347" s="106">
        <v>341</v>
      </c>
      <c r="B347" s="55"/>
      <c r="D347" s="12"/>
      <c r="E347" s="12"/>
    </row>
    <row r="348" spans="1:5">
      <c r="A348" s="106">
        <v>342</v>
      </c>
      <c r="B348" s="55"/>
      <c r="D348" s="12"/>
      <c r="E348" s="12"/>
    </row>
    <row r="349" spans="1:5">
      <c r="A349" s="106">
        <v>343</v>
      </c>
      <c r="B349" s="55"/>
      <c r="D349" s="12"/>
      <c r="E349" s="12"/>
    </row>
    <row r="350" spans="1:5">
      <c r="A350" s="106">
        <v>344</v>
      </c>
      <c r="B350" s="55"/>
      <c r="D350" s="12"/>
      <c r="E350" s="12"/>
    </row>
    <row r="351" spans="1:5">
      <c r="A351" s="106">
        <v>345</v>
      </c>
      <c r="B351" s="55"/>
      <c r="D351" s="12"/>
      <c r="E351" s="12"/>
    </row>
    <row r="352" spans="1:5">
      <c r="A352" s="106">
        <v>346</v>
      </c>
      <c r="B352" s="55"/>
      <c r="D352" s="12"/>
      <c r="E352" s="12"/>
    </row>
    <row r="353" spans="1:5">
      <c r="A353" s="106">
        <v>347</v>
      </c>
      <c r="B353" s="55"/>
      <c r="D353" s="12"/>
      <c r="E353" s="12"/>
    </row>
    <row r="354" spans="1:5">
      <c r="A354" s="106">
        <v>348</v>
      </c>
      <c r="B354" s="55"/>
      <c r="D354" s="12"/>
      <c r="E354" s="12"/>
    </row>
    <row r="355" spans="1:5">
      <c r="A355" s="106">
        <v>349</v>
      </c>
      <c r="B355" s="55"/>
      <c r="D355" s="12"/>
      <c r="E355" s="12"/>
    </row>
    <row r="356" spans="1:5">
      <c r="A356" s="106">
        <v>350</v>
      </c>
      <c r="B356" s="55"/>
      <c r="D356" s="12"/>
      <c r="E356" s="12"/>
    </row>
    <row r="357" spans="1:5">
      <c r="A357" s="106">
        <v>351</v>
      </c>
      <c r="B357" s="55"/>
      <c r="D357" s="12"/>
      <c r="E357" s="12"/>
    </row>
    <row r="358" spans="1:5">
      <c r="A358" s="106">
        <v>352</v>
      </c>
      <c r="B358" s="55"/>
      <c r="D358" s="12"/>
      <c r="E358" s="12"/>
    </row>
    <row r="359" spans="1:5">
      <c r="A359" s="106">
        <v>353</v>
      </c>
      <c r="B359" s="55"/>
      <c r="D359" s="12"/>
      <c r="E359" s="12"/>
    </row>
    <row r="360" spans="1:5">
      <c r="A360" s="106">
        <v>354</v>
      </c>
      <c r="B360" s="55"/>
      <c r="D360" s="12"/>
      <c r="E360" s="12"/>
    </row>
    <row r="361" spans="1:5">
      <c r="A361" s="106">
        <v>355</v>
      </c>
      <c r="B361" s="55"/>
      <c r="D361" s="12"/>
      <c r="E361" s="12"/>
    </row>
    <row r="362" spans="1:5">
      <c r="A362" s="106">
        <v>356</v>
      </c>
      <c r="B362" s="55"/>
      <c r="D362" s="12"/>
      <c r="E362" s="12"/>
    </row>
    <row r="363" spans="1:5">
      <c r="A363" s="106">
        <v>357</v>
      </c>
      <c r="B363" s="55"/>
      <c r="D363" s="12"/>
      <c r="E363" s="12"/>
    </row>
    <row r="364" spans="1:5">
      <c r="A364" s="106">
        <v>358</v>
      </c>
      <c r="B364" s="55"/>
      <c r="D364" s="12"/>
      <c r="E364" s="12"/>
    </row>
    <row r="365" spans="1:5">
      <c r="A365" s="106">
        <v>359</v>
      </c>
      <c r="B365" s="55"/>
      <c r="D365" s="12"/>
      <c r="E365" s="12"/>
    </row>
    <row r="366" spans="1:5">
      <c r="A366" s="106">
        <v>360</v>
      </c>
      <c r="B366" s="55"/>
      <c r="D366" s="12"/>
      <c r="E366" s="12"/>
    </row>
    <row r="367" spans="1:5">
      <c r="A367" s="106">
        <v>361</v>
      </c>
      <c r="B367" s="55"/>
      <c r="D367" s="12"/>
      <c r="E367" s="12"/>
    </row>
    <row r="368" spans="1:5">
      <c r="A368" s="106">
        <v>362</v>
      </c>
      <c r="B368" s="55"/>
      <c r="D368" s="12"/>
      <c r="E368" s="12"/>
    </row>
    <row r="369" spans="1:5">
      <c r="A369" s="106">
        <v>363</v>
      </c>
      <c r="B369" s="55"/>
      <c r="D369" s="12"/>
      <c r="E369" s="12"/>
    </row>
    <row r="370" spans="1:5">
      <c r="A370" s="106">
        <v>364</v>
      </c>
      <c r="B370" s="55"/>
      <c r="D370" s="12"/>
      <c r="E370" s="12"/>
    </row>
    <row r="371" spans="1:5">
      <c r="A371" s="106">
        <v>365</v>
      </c>
      <c r="B371" s="55"/>
      <c r="D371" s="12"/>
      <c r="E371" s="12"/>
    </row>
    <row r="372" spans="1:5">
      <c r="A372" s="106">
        <v>366</v>
      </c>
      <c r="B372" s="55"/>
      <c r="D372" s="12"/>
      <c r="E372" s="12"/>
    </row>
    <row r="373" spans="1:5">
      <c r="A373" s="106">
        <v>367</v>
      </c>
      <c r="B373" s="55"/>
      <c r="D373" s="12"/>
      <c r="E373" s="12"/>
    </row>
    <row r="374" spans="1:5">
      <c r="A374" s="106">
        <v>368</v>
      </c>
      <c r="B374" s="55"/>
      <c r="D374" s="12"/>
      <c r="E374" s="12"/>
    </row>
    <row r="375" spans="1:5">
      <c r="A375" s="106">
        <v>369</v>
      </c>
      <c r="B375" s="55"/>
      <c r="D375" s="12"/>
      <c r="E375" s="12"/>
    </row>
    <row r="376" spans="1:5">
      <c r="A376" s="106">
        <v>370</v>
      </c>
      <c r="B376" s="55"/>
      <c r="D376" s="12"/>
      <c r="E376" s="12"/>
    </row>
    <row r="377" spans="1:5">
      <c r="A377" s="106">
        <v>371</v>
      </c>
      <c r="B377" s="55"/>
      <c r="D377" s="12"/>
      <c r="E377" s="12"/>
    </row>
    <row r="378" spans="1:5">
      <c r="A378" s="106">
        <v>372</v>
      </c>
      <c r="B378" s="55"/>
      <c r="D378" s="12"/>
      <c r="E378" s="12"/>
    </row>
    <row r="379" spans="1:5">
      <c r="A379" s="106">
        <v>373</v>
      </c>
      <c r="B379" s="55"/>
      <c r="D379" s="12"/>
      <c r="E379" s="12"/>
    </row>
    <row r="380" spans="1:5">
      <c r="A380" s="106">
        <v>374</v>
      </c>
      <c r="B380" s="55"/>
      <c r="D380" s="12"/>
      <c r="E380" s="12"/>
    </row>
    <row r="381" spans="1:5">
      <c r="A381" s="106">
        <v>375</v>
      </c>
      <c r="B381" s="55"/>
      <c r="D381" s="12"/>
      <c r="E381" s="12"/>
    </row>
    <row r="382" spans="1:5">
      <c r="A382" s="106">
        <v>376</v>
      </c>
      <c r="B382" s="55"/>
      <c r="D382" s="12"/>
      <c r="E382" s="12"/>
    </row>
    <row r="383" spans="1:5">
      <c r="A383" s="106">
        <v>377</v>
      </c>
      <c r="B383" s="55"/>
      <c r="D383" s="12"/>
      <c r="E383" s="12"/>
    </row>
    <row r="384" spans="1:5">
      <c r="A384" s="106">
        <v>378</v>
      </c>
      <c r="B384" s="55"/>
      <c r="D384" s="12"/>
      <c r="E384" s="12"/>
    </row>
    <row r="385" spans="1:5">
      <c r="A385" s="106">
        <v>379</v>
      </c>
      <c r="B385" s="55"/>
      <c r="D385" s="12"/>
      <c r="E385" s="12"/>
    </row>
    <row r="386" spans="1:5">
      <c r="A386" s="106">
        <v>380</v>
      </c>
      <c r="B386" s="55"/>
      <c r="D386" s="12"/>
      <c r="E386" s="12"/>
    </row>
    <row r="387" spans="1:5">
      <c r="A387" s="106">
        <v>381</v>
      </c>
      <c r="B387" s="55"/>
      <c r="D387" s="12"/>
      <c r="E387" s="12"/>
    </row>
    <row r="388" spans="1:5">
      <c r="A388" s="106">
        <v>382</v>
      </c>
      <c r="B388" s="55"/>
      <c r="D388" s="12"/>
      <c r="E388" s="12"/>
    </row>
    <row r="389" spans="1:5">
      <c r="A389" s="106">
        <v>383</v>
      </c>
      <c r="B389" s="55"/>
      <c r="D389" s="12"/>
      <c r="E389" s="12"/>
    </row>
    <row r="390" spans="1:5">
      <c r="A390" s="106">
        <v>384</v>
      </c>
      <c r="B390" s="55"/>
      <c r="D390" s="12"/>
      <c r="E390" s="12"/>
    </row>
    <row r="391" spans="1:5">
      <c r="A391" s="106">
        <v>385</v>
      </c>
      <c r="B391" s="55"/>
      <c r="D391" s="12"/>
      <c r="E391" s="12"/>
    </row>
    <row r="392" spans="1:5">
      <c r="A392" s="106">
        <v>386</v>
      </c>
      <c r="B392" s="55"/>
      <c r="D392" s="12"/>
      <c r="E392" s="12"/>
    </row>
    <row r="393" spans="1:5">
      <c r="A393" s="106">
        <v>387</v>
      </c>
      <c r="B393" s="55"/>
      <c r="D393" s="12"/>
      <c r="E393" s="12"/>
    </row>
    <row r="394" spans="1:5">
      <c r="A394" s="106">
        <v>388</v>
      </c>
      <c r="B394" s="55"/>
      <c r="D394" s="12"/>
      <c r="E394" s="12"/>
    </row>
    <row r="395" spans="1:5">
      <c r="A395" s="106">
        <v>389</v>
      </c>
      <c r="B395" s="55"/>
      <c r="D395" s="12"/>
      <c r="E395" s="12"/>
    </row>
    <row r="396" spans="1:5">
      <c r="A396" s="106">
        <v>390</v>
      </c>
      <c r="B396" s="55"/>
      <c r="D396" s="12"/>
      <c r="E396" s="12"/>
    </row>
    <row r="397" spans="1:5">
      <c r="A397" s="106">
        <v>391</v>
      </c>
      <c r="B397" s="55"/>
      <c r="D397" s="12"/>
      <c r="E397" s="12"/>
    </row>
    <row r="398" spans="1:5">
      <c r="A398" s="106">
        <v>392</v>
      </c>
      <c r="B398" s="55"/>
      <c r="D398" s="12"/>
      <c r="E398" s="12"/>
    </row>
    <row r="399" spans="1:5">
      <c r="A399" s="106">
        <v>393</v>
      </c>
      <c r="B399" s="55"/>
      <c r="D399" s="12"/>
      <c r="E399" s="12"/>
    </row>
    <row r="400" spans="1:5">
      <c r="A400" s="106">
        <v>394</v>
      </c>
      <c r="B400" s="55"/>
      <c r="D400" s="12"/>
      <c r="E400" s="12"/>
    </row>
    <row r="401" spans="1:5">
      <c r="A401" s="106">
        <v>395</v>
      </c>
      <c r="B401" s="55"/>
      <c r="D401" s="12"/>
      <c r="E401" s="12"/>
    </row>
    <row r="402" spans="1:5">
      <c r="A402" s="106">
        <v>396</v>
      </c>
      <c r="B402" s="55"/>
      <c r="D402" s="12"/>
      <c r="E402" s="12"/>
    </row>
    <row r="403" spans="1:5">
      <c r="A403" s="106">
        <v>397</v>
      </c>
      <c r="B403" s="55"/>
      <c r="D403" s="12"/>
      <c r="E403" s="12"/>
    </row>
    <row r="404" spans="1:5">
      <c r="A404" s="106">
        <v>398</v>
      </c>
      <c r="B404" s="55"/>
      <c r="D404" s="12"/>
      <c r="E404" s="12"/>
    </row>
    <row r="405" spans="1:5">
      <c r="A405" s="106">
        <v>399</v>
      </c>
      <c r="B405" s="55"/>
      <c r="D405" s="12"/>
      <c r="E405" s="12"/>
    </row>
    <row r="406" spans="1:5">
      <c r="A406" s="106">
        <v>400</v>
      </c>
      <c r="B406" s="55"/>
      <c r="D406" s="12"/>
      <c r="E406" s="12"/>
    </row>
    <row r="407" spans="1:5">
      <c r="A407" s="106">
        <v>401</v>
      </c>
      <c r="B407" s="55"/>
      <c r="D407" s="12"/>
      <c r="E407" s="12"/>
    </row>
    <row r="408" spans="1:5">
      <c r="A408" s="106">
        <v>402</v>
      </c>
      <c r="B408" s="55"/>
      <c r="D408" s="12"/>
      <c r="E408" s="12"/>
    </row>
    <row r="409" spans="1:5">
      <c r="A409" s="106">
        <v>403</v>
      </c>
      <c r="B409" s="55"/>
      <c r="D409" s="12"/>
      <c r="E409" s="12"/>
    </row>
    <row r="410" spans="1:5">
      <c r="A410" s="106">
        <v>404</v>
      </c>
      <c r="B410" s="55"/>
      <c r="D410" s="12"/>
      <c r="E410" s="12"/>
    </row>
    <row r="411" spans="1:5">
      <c r="A411" s="106">
        <v>405</v>
      </c>
      <c r="B411" s="55"/>
      <c r="D411" s="12"/>
      <c r="E411" s="12"/>
    </row>
    <row r="412" spans="1:5">
      <c r="A412" s="106">
        <v>406</v>
      </c>
      <c r="B412" s="55"/>
      <c r="D412" s="12"/>
      <c r="E412" s="12"/>
    </row>
    <row r="413" spans="1:5">
      <c r="A413" s="106">
        <v>407</v>
      </c>
      <c r="B413" s="55"/>
      <c r="D413" s="12"/>
      <c r="E413" s="12"/>
    </row>
    <row r="414" spans="1:5">
      <c r="A414" s="106">
        <v>408</v>
      </c>
      <c r="B414" s="55"/>
      <c r="D414" s="12"/>
      <c r="E414" s="12"/>
    </row>
    <row r="415" spans="1:5">
      <c r="A415" s="106">
        <v>409</v>
      </c>
      <c r="B415" s="55"/>
      <c r="D415" s="12"/>
      <c r="E415" s="12"/>
    </row>
    <row r="416" spans="1:5">
      <c r="A416" s="106">
        <v>410</v>
      </c>
      <c r="B416" s="55"/>
      <c r="D416" s="12"/>
      <c r="E416" s="12"/>
    </row>
    <row r="417" spans="1:5">
      <c r="A417" s="106">
        <v>411</v>
      </c>
      <c r="B417" s="55"/>
      <c r="D417" s="12"/>
      <c r="E417" s="12"/>
    </row>
    <row r="418" spans="1:5">
      <c r="A418" s="106">
        <v>412</v>
      </c>
      <c r="B418" s="55"/>
      <c r="D418" s="12"/>
      <c r="E418" s="12"/>
    </row>
    <row r="419" spans="1:5">
      <c r="A419" s="106">
        <v>413</v>
      </c>
      <c r="B419" s="55"/>
      <c r="D419" s="12"/>
      <c r="E419" s="12"/>
    </row>
    <row r="420" spans="1:5">
      <c r="A420" s="106">
        <v>414</v>
      </c>
      <c r="B420" s="55"/>
      <c r="D420" s="12"/>
      <c r="E420" s="12"/>
    </row>
    <row r="421" spans="1:5">
      <c r="A421" s="106">
        <v>415</v>
      </c>
      <c r="B421" s="55"/>
      <c r="D421" s="12"/>
      <c r="E421" s="12"/>
    </row>
    <row r="422" spans="1:5">
      <c r="A422" s="106">
        <v>416</v>
      </c>
      <c r="B422" s="55"/>
      <c r="D422" s="12"/>
      <c r="E422" s="12"/>
    </row>
    <row r="423" spans="1:5">
      <c r="A423" s="106">
        <v>417</v>
      </c>
      <c r="B423" s="55"/>
      <c r="D423" s="12"/>
      <c r="E423" s="12"/>
    </row>
    <row r="424" spans="1:5">
      <c r="A424" s="106">
        <v>418</v>
      </c>
      <c r="B424" s="55"/>
      <c r="D424" s="12"/>
      <c r="E424" s="12"/>
    </row>
    <row r="425" spans="1:5">
      <c r="A425" s="106">
        <v>419</v>
      </c>
      <c r="B425" s="55"/>
      <c r="D425" s="12"/>
      <c r="E425" s="12"/>
    </row>
    <row r="426" spans="1:5">
      <c r="A426" s="106">
        <v>420</v>
      </c>
      <c r="B426" s="55"/>
      <c r="D426" s="12"/>
      <c r="E426" s="12"/>
    </row>
    <row r="427" spans="1:5">
      <c r="A427" s="106">
        <v>421</v>
      </c>
      <c r="B427" s="55"/>
      <c r="D427" s="12"/>
      <c r="E427" s="12"/>
    </row>
    <row r="428" spans="1:5">
      <c r="A428" s="106">
        <v>422</v>
      </c>
      <c r="B428" s="55"/>
      <c r="D428" s="12"/>
      <c r="E428" s="12"/>
    </row>
    <row r="429" spans="1:5">
      <c r="A429" s="106">
        <v>423</v>
      </c>
      <c r="B429" s="55"/>
      <c r="D429" s="12"/>
      <c r="E429" s="12"/>
    </row>
    <row r="430" spans="1:5">
      <c r="A430" s="106">
        <v>424</v>
      </c>
      <c r="B430" s="55"/>
      <c r="D430" s="12"/>
      <c r="E430" s="12"/>
    </row>
    <row r="431" spans="1:5">
      <c r="A431" s="106">
        <v>425</v>
      </c>
      <c r="B431" s="55"/>
      <c r="D431" s="12"/>
      <c r="E431" s="12"/>
    </row>
    <row r="432" spans="1:5">
      <c r="A432" s="106">
        <v>426</v>
      </c>
      <c r="B432" s="55"/>
      <c r="D432" s="12"/>
      <c r="E432" s="12"/>
    </row>
    <row r="433" spans="1:5">
      <c r="A433" s="106">
        <v>427</v>
      </c>
      <c r="B433" s="55"/>
      <c r="D433" s="12"/>
      <c r="E433" s="12"/>
    </row>
    <row r="434" spans="1:5">
      <c r="A434" s="106">
        <v>428</v>
      </c>
      <c r="B434" s="55"/>
      <c r="D434" s="12"/>
      <c r="E434" s="12"/>
    </row>
    <row r="435" spans="1:5">
      <c r="A435" s="106">
        <v>429</v>
      </c>
      <c r="B435" s="55"/>
      <c r="D435" s="12"/>
      <c r="E435" s="12"/>
    </row>
    <row r="436" spans="1:5">
      <c r="A436" s="106">
        <v>430</v>
      </c>
      <c r="B436" s="55"/>
      <c r="D436" s="12"/>
      <c r="E436" s="12"/>
    </row>
    <row r="437" spans="1:5">
      <c r="A437" s="106">
        <v>431</v>
      </c>
      <c r="B437" s="55"/>
      <c r="D437" s="12"/>
      <c r="E437" s="12"/>
    </row>
    <row r="438" spans="1:5">
      <c r="A438" s="106">
        <v>432</v>
      </c>
      <c r="B438" s="55"/>
      <c r="D438" s="12"/>
      <c r="E438" s="12"/>
    </row>
    <row r="439" spans="1:5">
      <c r="A439" s="106">
        <v>433</v>
      </c>
      <c r="B439" s="55"/>
      <c r="D439" s="12"/>
      <c r="E439" s="12"/>
    </row>
    <row r="440" spans="1:5">
      <c r="A440" s="106">
        <v>434</v>
      </c>
      <c r="B440" s="55"/>
      <c r="D440" s="12"/>
      <c r="E440" s="12"/>
    </row>
    <row r="441" spans="1:5">
      <c r="A441" s="106">
        <v>435</v>
      </c>
      <c r="B441" s="55"/>
      <c r="D441" s="12"/>
      <c r="E441" s="12"/>
    </row>
    <row r="442" spans="1:5">
      <c r="A442" s="106">
        <v>436</v>
      </c>
      <c r="B442" s="55"/>
      <c r="D442" s="12"/>
      <c r="E442" s="12"/>
    </row>
    <row r="443" spans="1:5">
      <c r="A443" s="106">
        <v>437</v>
      </c>
      <c r="B443" s="55"/>
      <c r="D443" s="12"/>
      <c r="E443" s="12"/>
    </row>
    <row r="444" spans="1:5">
      <c r="A444" s="106">
        <v>438</v>
      </c>
      <c r="B444" s="55"/>
      <c r="D444" s="12"/>
      <c r="E444" s="12"/>
    </row>
    <row r="445" spans="1:5">
      <c r="A445" s="106">
        <v>439</v>
      </c>
      <c r="B445" s="55"/>
      <c r="D445" s="12"/>
      <c r="E445" s="12"/>
    </row>
    <row r="446" spans="1:5">
      <c r="A446" s="106">
        <v>440</v>
      </c>
      <c r="B446" s="55"/>
      <c r="D446" s="12"/>
      <c r="E446" s="12"/>
    </row>
    <row r="447" spans="1:5">
      <c r="A447" s="106">
        <v>441</v>
      </c>
      <c r="B447" s="55"/>
      <c r="D447" s="12"/>
      <c r="E447" s="12"/>
    </row>
    <row r="448" spans="1:5">
      <c r="A448" s="106">
        <v>442</v>
      </c>
      <c r="B448" s="55"/>
      <c r="D448" s="12"/>
      <c r="E448" s="12"/>
    </row>
    <row r="449" spans="1:5">
      <c r="A449" s="106">
        <v>443</v>
      </c>
      <c r="B449" s="55"/>
      <c r="D449" s="12"/>
      <c r="E449" s="12"/>
    </row>
    <row r="450" spans="1:5">
      <c r="A450" s="106">
        <v>444</v>
      </c>
      <c r="B450" s="55"/>
      <c r="D450" s="12"/>
      <c r="E450" s="12"/>
    </row>
    <row r="451" spans="1:5">
      <c r="A451" s="106">
        <v>445</v>
      </c>
      <c r="B451" s="55"/>
      <c r="D451" s="12"/>
      <c r="E451" s="12"/>
    </row>
    <row r="452" spans="1:5">
      <c r="A452" s="106">
        <v>446</v>
      </c>
      <c r="B452" s="55"/>
      <c r="D452" s="12"/>
      <c r="E452" s="12"/>
    </row>
    <row r="453" spans="1:5">
      <c r="A453" s="106">
        <v>447</v>
      </c>
      <c r="B453" s="55"/>
      <c r="D453" s="12"/>
      <c r="E453" s="12"/>
    </row>
    <row r="454" spans="1:5">
      <c r="A454" s="106">
        <v>448</v>
      </c>
      <c r="B454" s="55"/>
      <c r="D454" s="12"/>
      <c r="E454" s="12"/>
    </row>
    <row r="455" spans="1:5">
      <c r="A455" s="106">
        <v>449</v>
      </c>
      <c r="B455" s="55"/>
      <c r="D455" s="12"/>
      <c r="E455" s="12"/>
    </row>
    <row r="456" spans="1:5">
      <c r="A456" s="106">
        <v>450</v>
      </c>
      <c r="B456" s="55"/>
      <c r="D456" s="12"/>
      <c r="E456" s="12"/>
    </row>
    <row r="457" spans="1:5">
      <c r="A457" s="106">
        <v>451</v>
      </c>
      <c r="B457" s="55"/>
      <c r="D457" s="12"/>
      <c r="E457" s="12"/>
    </row>
    <row r="458" spans="1:5">
      <c r="A458" s="106">
        <v>452</v>
      </c>
      <c r="B458" s="55"/>
      <c r="D458" s="12"/>
      <c r="E458" s="12"/>
    </row>
    <row r="459" spans="1:5">
      <c r="A459" s="106">
        <v>453</v>
      </c>
      <c r="B459" s="55"/>
      <c r="D459" s="12"/>
      <c r="E459" s="12"/>
    </row>
    <row r="460" spans="1:5">
      <c r="A460" s="106">
        <v>454</v>
      </c>
      <c r="B460" s="55"/>
      <c r="D460" s="12"/>
      <c r="E460" s="12"/>
    </row>
    <row r="461" spans="1:5">
      <c r="A461" s="106">
        <v>455</v>
      </c>
      <c r="B461" s="55"/>
      <c r="D461" s="12"/>
      <c r="E461" s="12"/>
    </row>
    <row r="462" spans="1:5">
      <c r="A462" s="106">
        <v>456</v>
      </c>
      <c r="B462" s="55"/>
      <c r="D462" s="12"/>
      <c r="E462" s="12"/>
    </row>
    <row r="463" spans="1:5">
      <c r="A463" s="106">
        <v>457</v>
      </c>
      <c r="B463" s="55"/>
      <c r="D463" s="12"/>
      <c r="E463" s="12"/>
    </row>
    <row r="464" spans="1:5">
      <c r="A464" s="106">
        <v>458</v>
      </c>
      <c r="B464" s="55"/>
      <c r="D464" s="12"/>
      <c r="E464" s="12"/>
    </row>
    <row r="465" spans="1:5">
      <c r="A465" s="106">
        <v>459</v>
      </c>
      <c r="B465" s="55"/>
      <c r="D465" s="12"/>
      <c r="E465" s="12"/>
    </row>
    <row r="466" spans="1:5">
      <c r="A466" s="106">
        <v>460</v>
      </c>
      <c r="B466" s="55"/>
      <c r="D466" s="12"/>
      <c r="E466" s="12"/>
    </row>
    <row r="467" spans="1:5">
      <c r="A467" s="106">
        <v>461</v>
      </c>
      <c r="B467" s="55"/>
      <c r="D467" s="12"/>
      <c r="E467" s="12"/>
    </row>
    <row r="468" spans="1:5">
      <c r="A468" s="106">
        <v>462</v>
      </c>
      <c r="B468" s="55"/>
      <c r="D468" s="12"/>
      <c r="E468" s="12"/>
    </row>
    <row r="469" spans="1:5">
      <c r="A469" s="106">
        <v>463</v>
      </c>
      <c r="B469" s="55"/>
      <c r="D469" s="12"/>
      <c r="E469" s="12"/>
    </row>
    <row r="470" spans="1:5">
      <c r="A470" s="106">
        <v>464</v>
      </c>
      <c r="B470" s="55"/>
      <c r="D470" s="12"/>
      <c r="E470" s="12"/>
    </row>
    <row r="471" spans="1:5">
      <c r="A471" s="106">
        <v>465</v>
      </c>
      <c r="B471" s="55"/>
      <c r="D471" s="12"/>
      <c r="E471" s="12"/>
    </row>
    <row r="472" spans="1:5">
      <c r="A472" s="106">
        <v>466</v>
      </c>
      <c r="B472" s="55"/>
      <c r="D472" s="12"/>
      <c r="E472" s="12"/>
    </row>
    <row r="473" spans="1:5">
      <c r="A473" s="106">
        <v>467</v>
      </c>
      <c r="B473" s="55"/>
      <c r="D473" s="12"/>
      <c r="E473" s="12"/>
    </row>
    <row r="474" spans="1:5">
      <c r="A474" s="106">
        <v>468</v>
      </c>
      <c r="B474" s="55"/>
      <c r="D474" s="12"/>
      <c r="E474" s="12"/>
    </row>
    <row r="475" spans="1:5">
      <c r="A475" s="106">
        <v>469</v>
      </c>
      <c r="B475" s="55"/>
      <c r="D475" s="12"/>
      <c r="E475" s="12"/>
    </row>
    <row r="476" spans="1:5">
      <c r="A476" s="106">
        <v>470</v>
      </c>
      <c r="B476" s="55"/>
      <c r="D476" s="12"/>
      <c r="E476" s="12"/>
    </row>
    <row r="477" spans="1:5">
      <c r="A477" s="106">
        <v>471</v>
      </c>
      <c r="B477" s="55"/>
      <c r="D477" s="12"/>
      <c r="E477" s="12"/>
    </row>
    <row r="478" spans="1:5">
      <c r="A478" s="106">
        <v>472</v>
      </c>
      <c r="B478" s="55"/>
      <c r="D478" s="12"/>
      <c r="E478" s="12"/>
    </row>
    <row r="479" spans="1:5">
      <c r="A479" s="106">
        <v>473</v>
      </c>
      <c r="B479" s="55"/>
      <c r="D479" s="12"/>
      <c r="E479" s="12"/>
    </row>
    <row r="480" spans="1:5">
      <c r="A480" s="106">
        <v>474</v>
      </c>
      <c r="B480" s="55"/>
      <c r="D480" s="12"/>
      <c r="E480" s="12"/>
    </row>
    <row r="481" spans="1:5">
      <c r="A481" s="106">
        <v>475</v>
      </c>
      <c r="B481" s="55"/>
      <c r="D481" s="12"/>
      <c r="E481" s="12"/>
    </row>
    <row r="482" spans="1:5">
      <c r="A482" s="106">
        <v>476</v>
      </c>
      <c r="B482" s="55"/>
      <c r="D482" s="12"/>
      <c r="E482" s="12"/>
    </row>
    <row r="483" spans="1:5">
      <c r="A483" s="106">
        <v>477</v>
      </c>
      <c r="B483" s="55"/>
      <c r="D483" s="12"/>
      <c r="E483" s="12"/>
    </row>
    <row r="484" spans="1:5">
      <c r="A484" s="106">
        <v>478</v>
      </c>
      <c r="B484" s="55"/>
      <c r="D484" s="12"/>
      <c r="E484" s="12"/>
    </row>
    <row r="485" spans="1:5">
      <c r="A485" s="106">
        <v>479</v>
      </c>
      <c r="B485" s="55"/>
      <c r="D485" s="12"/>
      <c r="E485" s="12"/>
    </row>
    <row r="486" spans="1:5">
      <c r="A486" s="106">
        <v>480</v>
      </c>
      <c r="B486" s="55"/>
      <c r="D486" s="12"/>
      <c r="E486" s="12"/>
    </row>
    <row r="487" spans="1:5">
      <c r="A487" s="106">
        <v>481</v>
      </c>
      <c r="B487" s="55"/>
      <c r="D487" s="12"/>
      <c r="E487" s="12"/>
    </row>
    <row r="488" spans="1:5">
      <c r="A488" s="106">
        <v>482</v>
      </c>
      <c r="B488" s="55"/>
      <c r="D488" s="12"/>
      <c r="E488" s="12"/>
    </row>
    <row r="489" spans="1:5">
      <c r="A489" s="106">
        <v>483</v>
      </c>
      <c r="B489" s="55"/>
      <c r="D489" s="12"/>
      <c r="E489" s="12"/>
    </row>
    <row r="490" spans="1:5">
      <c r="A490" s="106">
        <v>484</v>
      </c>
      <c r="B490" s="55"/>
      <c r="D490" s="12"/>
      <c r="E490" s="12"/>
    </row>
    <row r="491" spans="1:5">
      <c r="A491" s="106">
        <v>485</v>
      </c>
      <c r="B491" s="55"/>
      <c r="D491" s="12"/>
      <c r="E491" s="12"/>
    </row>
    <row r="492" spans="1:5">
      <c r="A492" s="106">
        <v>486</v>
      </c>
      <c r="B492" s="55"/>
      <c r="D492" s="12"/>
      <c r="E492" s="12"/>
    </row>
    <row r="493" spans="1:5">
      <c r="A493" s="106">
        <v>487</v>
      </c>
      <c r="B493" s="55"/>
      <c r="D493" s="12"/>
      <c r="E493" s="12"/>
    </row>
    <row r="494" spans="1:5">
      <c r="A494" s="106">
        <v>488</v>
      </c>
      <c r="B494" s="55"/>
      <c r="D494" s="12"/>
      <c r="E494" s="12"/>
    </row>
    <row r="495" spans="1:5">
      <c r="A495" s="106">
        <v>489</v>
      </c>
      <c r="B495" s="55"/>
      <c r="D495" s="12"/>
      <c r="E495" s="12"/>
    </row>
    <row r="496" spans="1:5">
      <c r="A496" s="106">
        <v>490</v>
      </c>
      <c r="B496" s="55"/>
      <c r="D496" s="12"/>
      <c r="E496" s="12"/>
    </row>
    <row r="497" spans="1:5">
      <c r="A497" s="106">
        <v>491</v>
      </c>
      <c r="B497" s="55"/>
      <c r="D497" s="12"/>
      <c r="E497" s="12"/>
    </row>
    <row r="498" spans="1:5">
      <c r="A498" s="106">
        <v>492</v>
      </c>
      <c r="B498" s="55"/>
      <c r="D498" s="12"/>
      <c r="E498" s="12"/>
    </row>
    <row r="499" spans="1:5">
      <c r="A499" s="106">
        <v>493</v>
      </c>
      <c r="B499" s="55"/>
      <c r="D499" s="12"/>
      <c r="E499" s="12"/>
    </row>
    <row r="500" spans="1:5">
      <c r="A500" s="106">
        <v>494</v>
      </c>
      <c r="B500" s="55"/>
      <c r="D500" s="12"/>
      <c r="E500" s="12"/>
    </row>
    <row r="501" spans="1:5">
      <c r="A501" s="106">
        <v>495</v>
      </c>
      <c r="B501" s="55"/>
      <c r="D501" s="12"/>
      <c r="E501" s="12"/>
    </row>
    <row r="502" spans="1:5">
      <c r="A502" s="106">
        <v>496</v>
      </c>
      <c r="B502" s="55"/>
      <c r="D502" s="12"/>
      <c r="E502" s="12"/>
    </row>
    <row r="503" spans="1:5">
      <c r="A503" s="106">
        <v>497</v>
      </c>
      <c r="B503" s="55"/>
      <c r="D503" s="12"/>
      <c r="E503" s="12"/>
    </row>
    <row r="504" spans="1:5">
      <c r="A504" s="106">
        <v>498</v>
      </c>
      <c r="B504" s="55"/>
      <c r="D504" s="12"/>
      <c r="E504" s="12"/>
    </row>
    <row r="505" spans="1:5">
      <c r="A505" s="106">
        <v>499</v>
      </c>
      <c r="B505" s="55"/>
      <c r="D505" s="12"/>
      <c r="E505" s="12"/>
    </row>
    <row r="506" spans="1:5">
      <c r="A506" s="106">
        <v>500</v>
      </c>
      <c r="B506" s="55"/>
      <c r="D506" s="12"/>
      <c r="E506" s="12"/>
    </row>
    <row r="507" spans="1:5">
      <c r="A507" s="106">
        <v>501</v>
      </c>
      <c r="B507" s="55"/>
      <c r="D507" s="12"/>
      <c r="E507" s="12"/>
    </row>
    <row r="508" spans="1:5">
      <c r="A508" s="106">
        <v>502</v>
      </c>
      <c r="B508" s="55"/>
      <c r="D508" s="12"/>
      <c r="E508" s="12"/>
    </row>
    <row r="509" spans="1:5">
      <c r="A509" s="106">
        <v>503</v>
      </c>
      <c r="B509" s="55"/>
      <c r="D509" s="12"/>
      <c r="E509" s="12"/>
    </row>
    <row r="510" spans="1:5">
      <c r="A510" s="106">
        <v>504</v>
      </c>
      <c r="B510" s="55"/>
      <c r="D510" s="12"/>
      <c r="E510" s="12"/>
    </row>
    <row r="511" spans="1:5">
      <c r="A511" s="106">
        <v>505</v>
      </c>
      <c r="B511" s="55"/>
      <c r="D511" s="12"/>
      <c r="E511" s="12"/>
    </row>
    <row r="512" spans="1:5">
      <c r="A512" s="106">
        <v>506</v>
      </c>
      <c r="B512" s="55"/>
      <c r="D512" s="12"/>
      <c r="E512" s="12"/>
    </row>
    <row r="513" spans="1:5">
      <c r="A513" s="106">
        <v>507</v>
      </c>
      <c r="B513" s="55"/>
      <c r="D513" s="12"/>
      <c r="E513" s="12"/>
    </row>
    <row r="514" spans="1:5">
      <c r="A514" s="106">
        <v>508</v>
      </c>
      <c r="B514" s="55"/>
      <c r="D514" s="12"/>
      <c r="E514" s="12"/>
    </row>
    <row r="515" spans="1:5">
      <c r="A515" s="106">
        <v>509</v>
      </c>
      <c r="B515" s="55"/>
      <c r="D515" s="12"/>
      <c r="E515" s="12"/>
    </row>
    <row r="516" spans="1:5">
      <c r="A516" s="106">
        <v>510</v>
      </c>
      <c r="B516" s="55"/>
      <c r="D516" s="12"/>
      <c r="E516" s="12"/>
    </row>
    <row r="517" spans="1:5">
      <c r="A517" s="106">
        <v>511</v>
      </c>
      <c r="B517" s="55"/>
      <c r="D517" s="12"/>
      <c r="E517" s="12"/>
    </row>
    <row r="518" spans="1:5">
      <c r="A518" s="106">
        <v>512</v>
      </c>
      <c r="B518" s="55"/>
      <c r="D518" s="12"/>
      <c r="E518" s="12"/>
    </row>
    <row r="519" spans="1:5">
      <c r="A519" s="106">
        <v>513</v>
      </c>
      <c r="B519" s="55"/>
      <c r="D519" s="12"/>
      <c r="E519" s="12"/>
    </row>
    <row r="520" spans="1:5">
      <c r="A520" s="106">
        <v>514</v>
      </c>
      <c r="B520" s="55"/>
      <c r="D520" s="12"/>
      <c r="E520" s="12"/>
    </row>
    <row r="521" spans="1:5">
      <c r="A521" s="106">
        <v>515</v>
      </c>
      <c r="B521" s="55"/>
      <c r="D521" s="12"/>
      <c r="E521" s="12"/>
    </row>
    <row r="522" spans="1:5">
      <c r="A522" s="106">
        <v>516</v>
      </c>
      <c r="B522" s="55"/>
      <c r="D522" s="12"/>
      <c r="E522" s="12"/>
    </row>
    <row r="523" spans="1:5">
      <c r="A523" s="106">
        <v>517</v>
      </c>
      <c r="B523" s="55"/>
      <c r="D523" s="12"/>
      <c r="E523" s="12"/>
    </row>
    <row r="524" spans="1:5">
      <c r="A524" s="106">
        <v>518</v>
      </c>
      <c r="B524" s="55"/>
      <c r="D524" s="12"/>
      <c r="E524" s="12"/>
    </row>
    <row r="525" spans="1:5">
      <c r="A525" s="106">
        <v>519</v>
      </c>
      <c r="B525" s="55"/>
      <c r="D525" s="12"/>
      <c r="E525" s="12"/>
    </row>
    <row r="526" spans="1:5">
      <c r="A526" s="106">
        <v>520</v>
      </c>
      <c r="B526" s="55"/>
      <c r="D526" s="12"/>
      <c r="E526" s="12"/>
    </row>
    <row r="527" spans="1:5">
      <c r="A527" s="106">
        <v>521</v>
      </c>
      <c r="B527" s="55"/>
      <c r="D527" s="12"/>
      <c r="E527" s="12"/>
    </row>
    <row r="528" spans="1:5">
      <c r="A528" s="106">
        <v>522</v>
      </c>
      <c r="B528" s="55"/>
      <c r="D528" s="12"/>
      <c r="E528" s="12"/>
    </row>
    <row r="529" spans="1:5">
      <c r="A529" s="106">
        <v>523</v>
      </c>
      <c r="B529" s="55"/>
      <c r="D529" s="12"/>
      <c r="E529" s="12"/>
    </row>
    <row r="530" spans="1:5">
      <c r="A530" s="106">
        <v>524</v>
      </c>
      <c r="B530" s="55"/>
      <c r="D530" s="12"/>
      <c r="E530" s="12"/>
    </row>
    <row r="531" spans="1:5">
      <c r="A531" s="106">
        <v>525</v>
      </c>
      <c r="B531" s="55"/>
      <c r="D531" s="12"/>
      <c r="E531" s="12"/>
    </row>
    <row r="532" spans="1:5">
      <c r="A532" s="106">
        <v>526</v>
      </c>
      <c r="B532" s="55"/>
      <c r="D532" s="12"/>
      <c r="E532" s="12"/>
    </row>
    <row r="533" spans="1:5">
      <c r="A533" s="106">
        <v>527</v>
      </c>
      <c r="B533" s="55"/>
      <c r="D533" s="12"/>
      <c r="E533" s="12"/>
    </row>
    <row r="534" spans="1:5">
      <c r="A534" s="106">
        <v>528</v>
      </c>
      <c r="B534" s="55"/>
      <c r="D534" s="12"/>
      <c r="E534" s="12"/>
    </row>
    <row r="535" spans="1:5">
      <c r="A535" s="106">
        <v>529</v>
      </c>
      <c r="B535" s="55"/>
      <c r="D535" s="12"/>
      <c r="E535" s="12"/>
    </row>
    <row r="536" spans="1:5">
      <c r="A536" s="106">
        <v>530</v>
      </c>
      <c r="B536" s="55"/>
      <c r="D536" s="12"/>
      <c r="E536" s="12"/>
    </row>
    <row r="537" spans="1:5">
      <c r="A537" s="106">
        <v>531</v>
      </c>
      <c r="B537" s="55"/>
      <c r="D537" s="12"/>
      <c r="E537" s="12"/>
    </row>
    <row r="538" spans="1:5">
      <c r="A538" s="106">
        <v>532</v>
      </c>
      <c r="B538" s="55"/>
      <c r="D538" s="12"/>
      <c r="E538" s="12"/>
    </row>
    <row r="539" spans="1:5">
      <c r="A539" s="106">
        <v>533</v>
      </c>
      <c r="B539" s="55"/>
      <c r="D539" s="12"/>
      <c r="E539" s="12"/>
    </row>
    <row r="540" spans="1:5">
      <c r="A540" s="106">
        <v>534</v>
      </c>
      <c r="B540" s="55"/>
      <c r="D540" s="12"/>
      <c r="E540" s="12"/>
    </row>
    <row r="541" spans="1:5">
      <c r="A541" s="106">
        <v>535</v>
      </c>
      <c r="B541" s="55"/>
      <c r="D541" s="12"/>
      <c r="E541" s="12"/>
    </row>
    <row r="542" spans="1:5">
      <c r="A542" s="106">
        <v>536</v>
      </c>
      <c r="B542" s="55"/>
      <c r="D542" s="12"/>
      <c r="E542" s="12"/>
    </row>
    <row r="543" spans="1:5">
      <c r="A543" s="106">
        <v>537</v>
      </c>
      <c r="B543" s="55"/>
      <c r="D543" s="12"/>
      <c r="E543" s="12"/>
    </row>
    <row r="544" spans="1:5">
      <c r="A544" s="106">
        <v>538</v>
      </c>
      <c r="B544" s="55"/>
      <c r="D544" s="12"/>
      <c r="E544" s="12"/>
    </row>
    <row r="545" spans="1:5">
      <c r="A545" s="106">
        <v>539</v>
      </c>
      <c r="B545" s="55"/>
      <c r="D545" s="12"/>
      <c r="E545" s="12"/>
    </row>
    <row r="546" spans="1:5">
      <c r="A546" s="106">
        <v>540</v>
      </c>
      <c r="B546" s="55"/>
      <c r="D546" s="12"/>
      <c r="E546" s="12"/>
    </row>
    <row r="547" spans="1:5">
      <c r="A547" s="106">
        <v>541</v>
      </c>
      <c r="B547" s="55"/>
      <c r="D547" s="12"/>
      <c r="E547" s="12"/>
    </row>
    <row r="548" spans="1:5">
      <c r="A548" s="106">
        <v>542</v>
      </c>
      <c r="B548" s="55"/>
      <c r="D548" s="12"/>
      <c r="E548" s="12"/>
    </row>
    <row r="549" spans="1:5">
      <c r="A549" s="106">
        <v>543</v>
      </c>
      <c r="B549" s="55"/>
      <c r="D549" s="12"/>
      <c r="E549" s="12"/>
    </row>
    <row r="550" spans="1:5">
      <c r="A550" s="106">
        <v>544</v>
      </c>
      <c r="B550" s="55"/>
      <c r="D550" s="12"/>
      <c r="E550" s="12"/>
    </row>
    <row r="551" spans="1:5">
      <c r="A551" s="106">
        <v>545</v>
      </c>
      <c r="B551" s="55"/>
      <c r="D551" s="12"/>
      <c r="E551" s="12"/>
    </row>
    <row r="552" spans="1:5">
      <c r="A552" s="106">
        <v>546</v>
      </c>
      <c r="B552" s="55"/>
      <c r="D552" s="12"/>
      <c r="E552" s="12"/>
    </row>
    <row r="553" spans="1:5">
      <c r="A553" s="106">
        <v>547</v>
      </c>
      <c r="B553" s="55"/>
      <c r="D553" s="12"/>
      <c r="E553" s="12"/>
    </row>
    <row r="554" spans="1:5">
      <c r="A554" s="106">
        <v>548</v>
      </c>
      <c r="B554" s="55"/>
      <c r="D554" s="12"/>
      <c r="E554" s="12"/>
    </row>
    <row r="555" spans="1:5">
      <c r="A555" s="106">
        <v>549</v>
      </c>
      <c r="B555" s="55"/>
      <c r="D555" s="12"/>
      <c r="E555" s="12"/>
    </row>
    <row r="556" spans="1:5">
      <c r="A556" s="106">
        <v>550</v>
      </c>
      <c r="B556" s="55"/>
      <c r="D556" s="12"/>
      <c r="E556" s="12"/>
    </row>
    <row r="557" spans="1:5">
      <c r="A557" s="106">
        <v>551</v>
      </c>
      <c r="B557" s="55"/>
      <c r="D557" s="12"/>
      <c r="E557" s="12"/>
    </row>
    <row r="558" spans="1:5">
      <c r="A558" s="106">
        <v>552</v>
      </c>
      <c r="B558" s="55"/>
      <c r="D558" s="12"/>
      <c r="E558" s="12"/>
    </row>
    <row r="559" spans="1:5">
      <c r="A559" s="106">
        <v>553</v>
      </c>
      <c r="B559" s="55"/>
      <c r="D559" s="12"/>
      <c r="E559" s="12"/>
    </row>
    <row r="560" spans="1:5">
      <c r="A560" s="106">
        <v>554</v>
      </c>
      <c r="B560" s="55"/>
      <c r="D560" s="12"/>
      <c r="E560" s="12"/>
    </row>
    <row r="561" spans="1:5">
      <c r="A561" s="106">
        <v>555</v>
      </c>
      <c r="B561" s="55"/>
      <c r="D561" s="12"/>
      <c r="E561" s="12"/>
    </row>
    <row r="562" spans="1:5">
      <c r="A562" s="106">
        <v>556</v>
      </c>
      <c r="B562" s="55"/>
      <c r="D562" s="12"/>
      <c r="E562" s="12"/>
    </row>
    <row r="563" spans="1:5">
      <c r="A563" s="106">
        <v>557</v>
      </c>
      <c r="B563" s="55"/>
      <c r="D563" s="12"/>
      <c r="E563" s="12"/>
    </row>
    <row r="564" spans="1:5">
      <c r="A564" s="106">
        <v>558</v>
      </c>
      <c r="B564" s="55"/>
      <c r="D564" s="12"/>
      <c r="E564" s="12"/>
    </row>
    <row r="565" spans="1:5">
      <c r="A565" s="106">
        <v>559</v>
      </c>
      <c r="B565" s="55"/>
      <c r="D565" s="12"/>
      <c r="E565" s="12"/>
    </row>
    <row r="566" spans="1:5">
      <c r="A566" s="106">
        <v>560</v>
      </c>
      <c r="B566" s="55"/>
      <c r="D566" s="12"/>
      <c r="E566" s="12"/>
    </row>
    <row r="567" spans="1:5">
      <c r="A567" s="106">
        <v>561</v>
      </c>
      <c r="B567" s="55"/>
      <c r="D567" s="12"/>
      <c r="E567" s="12"/>
    </row>
    <row r="568" spans="1:5">
      <c r="A568" s="106">
        <v>562</v>
      </c>
      <c r="B568" s="55"/>
      <c r="D568" s="12"/>
      <c r="E568" s="12"/>
    </row>
    <row r="569" spans="1:5">
      <c r="A569" s="106">
        <v>563</v>
      </c>
      <c r="B569" s="55"/>
      <c r="D569" s="12"/>
      <c r="E569" s="12"/>
    </row>
    <row r="570" spans="1:5">
      <c r="A570" s="106">
        <v>564</v>
      </c>
      <c r="B570" s="55"/>
      <c r="D570" s="12"/>
      <c r="E570" s="12"/>
    </row>
    <row r="571" spans="1:5">
      <c r="A571" s="106">
        <v>565</v>
      </c>
      <c r="B571" s="55"/>
      <c r="D571" s="12"/>
      <c r="E571" s="12"/>
    </row>
    <row r="572" spans="1:5">
      <c r="A572" s="106">
        <v>566</v>
      </c>
      <c r="B572" s="55"/>
      <c r="D572" s="12"/>
      <c r="E572" s="12"/>
    </row>
    <row r="573" spans="1:5">
      <c r="A573" s="106">
        <v>567</v>
      </c>
      <c r="B573" s="55"/>
      <c r="D573" s="12"/>
      <c r="E573" s="12"/>
    </row>
    <row r="574" spans="1:5">
      <c r="A574" s="106">
        <v>568</v>
      </c>
      <c r="B574" s="55"/>
      <c r="D574" s="12"/>
      <c r="E574" s="12"/>
    </row>
    <row r="575" spans="1:5">
      <c r="A575" s="106">
        <v>569</v>
      </c>
      <c r="B575" s="55"/>
      <c r="D575" s="12"/>
      <c r="E575" s="12"/>
    </row>
    <row r="576" spans="1:5">
      <c r="A576" s="106">
        <v>570</v>
      </c>
      <c r="B576" s="55"/>
      <c r="D576" s="12"/>
      <c r="E576" s="12"/>
    </row>
    <row r="577" spans="1:5">
      <c r="A577" s="106">
        <v>571</v>
      </c>
      <c r="B577" s="55"/>
      <c r="D577" s="12"/>
      <c r="E577" s="12"/>
    </row>
    <row r="578" spans="1:5">
      <c r="A578" s="106">
        <v>572</v>
      </c>
      <c r="B578" s="55"/>
      <c r="D578" s="12"/>
      <c r="E578" s="12"/>
    </row>
    <row r="579" spans="1:5">
      <c r="A579" s="106">
        <v>573</v>
      </c>
      <c r="B579" s="55"/>
      <c r="D579" s="12"/>
      <c r="E579" s="12"/>
    </row>
    <row r="580" spans="1:5">
      <c r="A580" s="106">
        <v>574</v>
      </c>
      <c r="B580" s="55"/>
      <c r="D580" s="12"/>
      <c r="E580" s="12"/>
    </row>
    <row r="581" spans="1:5">
      <c r="A581" s="106">
        <v>575</v>
      </c>
      <c r="B581" s="55"/>
      <c r="D581" s="12"/>
      <c r="E581" s="12"/>
    </row>
    <row r="582" spans="1:5">
      <c r="A582" s="106">
        <v>576</v>
      </c>
      <c r="B582" s="55"/>
      <c r="D582" s="12"/>
      <c r="E582" s="12"/>
    </row>
    <row r="583" spans="1:5">
      <c r="A583" s="106">
        <v>577</v>
      </c>
      <c r="B583" s="55"/>
      <c r="D583" s="12"/>
      <c r="E583" s="12"/>
    </row>
    <row r="584" spans="1:5">
      <c r="A584" s="106">
        <v>578</v>
      </c>
      <c r="B584" s="55"/>
      <c r="D584" s="12"/>
      <c r="E584" s="12"/>
    </row>
    <row r="585" spans="1:5">
      <c r="A585" s="106">
        <v>579</v>
      </c>
      <c r="B585" s="55"/>
      <c r="D585" s="12"/>
      <c r="E585" s="12"/>
    </row>
    <row r="586" spans="1:5">
      <c r="A586" s="106">
        <v>580</v>
      </c>
      <c r="B586" s="55"/>
      <c r="D586" s="12"/>
      <c r="E586" s="12"/>
    </row>
    <row r="587" spans="1:5">
      <c r="A587" s="106">
        <v>581</v>
      </c>
      <c r="B587" s="55"/>
      <c r="D587" s="12"/>
      <c r="E587" s="12"/>
    </row>
    <row r="588" spans="1:5">
      <c r="A588" s="106">
        <v>582</v>
      </c>
      <c r="B588" s="55"/>
      <c r="D588" s="12"/>
      <c r="E588" s="12"/>
    </row>
    <row r="589" spans="1:5">
      <c r="A589" s="106">
        <v>583</v>
      </c>
      <c r="B589" s="55"/>
      <c r="D589" s="12"/>
      <c r="E589" s="12"/>
    </row>
    <row r="590" spans="1:5">
      <c r="A590" s="106">
        <v>584</v>
      </c>
      <c r="B590" s="55"/>
      <c r="D590" s="12"/>
      <c r="E590" s="12"/>
    </row>
    <row r="591" spans="1:5">
      <c r="A591" s="106">
        <v>585</v>
      </c>
      <c r="B591" s="55"/>
      <c r="D591" s="12"/>
      <c r="E591" s="12"/>
    </row>
    <row r="592" spans="1:5">
      <c r="A592" s="106">
        <v>586</v>
      </c>
      <c r="B592" s="55"/>
      <c r="D592" s="12"/>
      <c r="E592" s="12"/>
    </row>
    <row r="593" spans="1:5">
      <c r="A593" s="106">
        <v>587</v>
      </c>
      <c r="B593" s="55"/>
      <c r="D593" s="12"/>
      <c r="E593" s="12"/>
    </row>
    <row r="594" spans="1:5">
      <c r="A594" s="106">
        <v>588</v>
      </c>
      <c r="B594" s="55"/>
      <c r="D594" s="12"/>
      <c r="E594" s="12"/>
    </row>
    <row r="595" spans="1:5">
      <c r="A595" s="106">
        <v>589</v>
      </c>
      <c r="B595" s="55"/>
      <c r="D595" s="12"/>
      <c r="E595" s="12"/>
    </row>
    <row r="596" spans="1:5">
      <c r="A596" s="106">
        <v>590</v>
      </c>
      <c r="B596" s="55"/>
      <c r="D596" s="12"/>
      <c r="E596" s="12"/>
    </row>
    <row r="597" spans="1:5">
      <c r="A597" s="106">
        <v>591</v>
      </c>
      <c r="B597" s="55"/>
      <c r="D597" s="12"/>
      <c r="E597" s="12"/>
    </row>
    <row r="598" spans="1:5">
      <c r="A598" s="106">
        <v>592</v>
      </c>
      <c r="B598" s="55"/>
      <c r="D598" s="12"/>
      <c r="E598" s="12"/>
    </row>
    <row r="599" spans="1:5">
      <c r="A599" s="106">
        <v>593</v>
      </c>
      <c r="B599" s="55"/>
      <c r="D599" s="12"/>
      <c r="E599" s="12"/>
    </row>
    <row r="600" spans="1:5">
      <c r="A600" s="106">
        <v>594</v>
      </c>
      <c r="B600" s="55"/>
      <c r="D600" s="12"/>
      <c r="E600" s="12"/>
    </row>
    <row r="601" spans="1:5">
      <c r="A601" s="106">
        <v>595</v>
      </c>
      <c r="B601" s="55"/>
      <c r="D601" s="12"/>
      <c r="E601" s="12"/>
    </row>
    <row r="602" spans="1:5">
      <c r="A602" s="106">
        <v>596</v>
      </c>
      <c r="B602" s="55"/>
      <c r="D602" s="12"/>
      <c r="E602" s="12"/>
    </row>
    <row r="603" spans="1:5">
      <c r="A603" s="106">
        <v>597</v>
      </c>
      <c r="B603" s="55"/>
      <c r="D603" s="12"/>
      <c r="E603" s="12"/>
    </row>
    <row r="604" spans="1:5">
      <c r="A604" s="106">
        <v>598</v>
      </c>
      <c r="B604" s="55"/>
      <c r="D604" s="12"/>
      <c r="E604" s="12"/>
    </row>
    <row r="605" spans="1:5">
      <c r="A605" s="106">
        <v>599</v>
      </c>
      <c r="B605" s="55"/>
      <c r="D605" s="12"/>
      <c r="E605" s="12"/>
    </row>
    <row r="606" spans="1:5">
      <c r="A606" s="106">
        <v>600</v>
      </c>
      <c r="B606" s="55"/>
      <c r="D606" s="12"/>
      <c r="E606" s="12"/>
    </row>
    <row r="607" spans="1:5">
      <c r="A607" s="106">
        <v>601</v>
      </c>
      <c r="B607" s="55"/>
      <c r="D607" s="12"/>
      <c r="E607" s="12"/>
    </row>
    <row r="608" spans="1:5">
      <c r="A608" s="106">
        <v>602</v>
      </c>
      <c r="B608" s="55"/>
      <c r="D608" s="12"/>
      <c r="E608" s="12"/>
    </row>
    <row r="609" spans="1:5">
      <c r="A609" s="106">
        <v>603</v>
      </c>
      <c r="B609" s="55"/>
      <c r="D609" s="12"/>
      <c r="E609" s="12"/>
    </row>
    <row r="610" spans="1:5">
      <c r="A610" s="106">
        <v>604</v>
      </c>
      <c r="B610" s="55"/>
      <c r="D610" s="12"/>
      <c r="E610" s="12"/>
    </row>
    <row r="611" spans="1:5">
      <c r="A611" s="106">
        <v>605</v>
      </c>
      <c r="B611" s="55"/>
      <c r="D611" s="12"/>
      <c r="E611" s="12"/>
    </row>
    <row r="612" spans="1:5">
      <c r="A612" s="106">
        <v>606</v>
      </c>
      <c r="B612" s="55"/>
      <c r="D612" s="12"/>
      <c r="E612" s="12"/>
    </row>
    <row r="613" spans="1:5">
      <c r="A613" s="106">
        <v>607</v>
      </c>
      <c r="B613" s="55"/>
      <c r="D613" s="12"/>
      <c r="E613" s="12"/>
    </row>
    <row r="614" spans="1:5">
      <c r="A614" s="106">
        <v>608</v>
      </c>
      <c r="B614" s="55"/>
      <c r="D614" s="12"/>
      <c r="E614" s="12"/>
    </row>
    <row r="615" spans="1:5">
      <c r="A615" s="106">
        <v>609</v>
      </c>
      <c r="B615" s="55"/>
      <c r="D615" s="12"/>
      <c r="E615" s="12"/>
    </row>
    <row r="616" spans="1:5">
      <c r="A616" s="106">
        <v>610</v>
      </c>
      <c r="B616" s="55"/>
      <c r="D616" s="12"/>
      <c r="E616" s="12"/>
    </row>
    <row r="617" spans="1:5">
      <c r="A617" s="106">
        <v>611</v>
      </c>
      <c r="B617" s="55"/>
      <c r="D617" s="12"/>
      <c r="E617" s="12"/>
    </row>
    <row r="618" spans="1:5">
      <c r="A618" s="106">
        <v>612</v>
      </c>
      <c r="B618" s="55"/>
      <c r="D618" s="12"/>
      <c r="E618" s="12"/>
    </row>
    <row r="619" spans="1:5">
      <c r="A619" s="106">
        <v>613</v>
      </c>
      <c r="B619" s="55"/>
      <c r="D619" s="12"/>
      <c r="E619" s="12"/>
    </row>
    <row r="620" spans="1:5">
      <c r="A620" s="106">
        <v>614</v>
      </c>
      <c r="B620" s="55"/>
      <c r="D620" s="12"/>
      <c r="E620" s="12"/>
    </row>
    <row r="621" spans="1:5">
      <c r="A621" s="106">
        <v>615</v>
      </c>
      <c r="B621" s="55"/>
      <c r="D621" s="12"/>
      <c r="E621" s="12"/>
    </row>
    <row r="622" spans="1:5">
      <c r="A622" s="106">
        <v>616</v>
      </c>
      <c r="B622" s="55"/>
      <c r="D622" s="12"/>
      <c r="E622" s="12"/>
    </row>
    <row r="623" spans="1:5">
      <c r="A623" s="106">
        <v>617</v>
      </c>
      <c r="B623" s="55"/>
      <c r="D623" s="12"/>
      <c r="E623" s="12"/>
    </row>
    <row r="624" spans="1:5">
      <c r="A624" s="106">
        <v>618</v>
      </c>
      <c r="B624" s="55"/>
      <c r="D624" s="12"/>
      <c r="E624" s="12"/>
    </row>
    <row r="625" spans="1:5">
      <c r="A625" s="106">
        <v>619</v>
      </c>
      <c r="B625" s="55"/>
      <c r="D625" s="12"/>
      <c r="E625" s="12"/>
    </row>
    <row r="626" spans="1:5">
      <c r="A626" s="106">
        <v>620</v>
      </c>
      <c r="B626" s="55"/>
      <c r="D626" s="12"/>
      <c r="E626" s="12"/>
    </row>
    <row r="627" spans="1:5">
      <c r="A627" s="106">
        <v>621</v>
      </c>
      <c r="B627" s="55"/>
      <c r="D627" s="12"/>
      <c r="E627" s="12"/>
    </row>
    <row r="628" spans="1:5">
      <c r="A628" s="106">
        <v>622</v>
      </c>
      <c r="B628" s="55"/>
      <c r="D628" s="12"/>
      <c r="E628" s="12"/>
    </row>
    <row r="629" spans="1:5">
      <c r="A629" s="106">
        <v>623</v>
      </c>
      <c r="B629" s="55"/>
      <c r="D629" s="12"/>
      <c r="E629" s="12"/>
    </row>
    <row r="630" spans="1:5">
      <c r="A630" s="106">
        <v>624</v>
      </c>
      <c r="B630" s="55"/>
      <c r="D630" s="12"/>
      <c r="E630" s="12"/>
    </row>
    <row r="631" spans="1:5">
      <c r="A631" s="106">
        <v>625</v>
      </c>
      <c r="B631" s="55"/>
      <c r="D631" s="12"/>
      <c r="E631" s="12"/>
    </row>
    <row r="632" spans="1:5">
      <c r="A632" s="106">
        <v>626</v>
      </c>
      <c r="B632" s="55"/>
      <c r="D632" s="12"/>
      <c r="E632" s="12"/>
    </row>
    <row r="633" spans="1:5">
      <c r="A633" s="106">
        <v>627</v>
      </c>
      <c r="B633" s="55"/>
      <c r="D633" s="12"/>
      <c r="E633" s="12"/>
    </row>
    <row r="634" spans="1:5">
      <c r="A634" s="106">
        <v>628</v>
      </c>
      <c r="B634" s="55"/>
      <c r="D634" s="12"/>
      <c r="E634" s="12"/>
    </row>
    <row r="635" spans="1:5">
      <c r="A635" s="106">
        <v>629</v>
      </c>
      <c r="B635" s="55"/>
      <c r="D635" s="12"/>
      <c r="E635" s="12"/>
    </row>
    <row r="636" spans="1:5">
      <c r="A636" s="106">
        <v>630</v>
      </c>
      <c r="B636" s="55"/>
      <c r="D636" s="12"/>
      <c r="E636" s="12"/>
    </row>
    <row r="637" spans="1:5">
      <c r="A637" s="106">
        <v>631</v>
      </c>
      <c r="B637" s="55"/>
      <c r="D637" s="12"/>
      <c r="E637" s="12"/>
    </row>
    <row r="638" spans="1:5">
      <c r="A638" s="106">
        <v>632</v>
      </c>
      <c r="B638" s="55"/>
      <c r="D638" s="12"/>
      <c r="E638" s="12"/>
    </row>
    <row r="639" spans="1:5">
      <c r="A639" s="106">
        <v>633</v>
      </c>
      <c r="B639" s="55"/>
      <c r="D639" s="12"/>
      <c r="E639" s="12"/>
    </row>
    <row r="640" spans="1:5">
      <c r="A640" s="106">
        <v>634</v>
      </c>
      <c r="B640" s="55"/>
      <c r="D640" s="12"/>
      <c r="E640" s="12"/>
    </row>
    <row r="641" spans="1:5">
      <c r="A641" s="106">
        <v>635</v>
      </c>
      <c r="B641" s="55"/>
      <c r="D641" s="12"/>
      <c r="E641" s="12"/>
    </row>
    <row r="642" spans="1:5">
      <c r="A642" s="106">
        <v>636</v>
      </c>
      <c r="B642" s="55"/>
      <c r="D642" s="12"/>
      <c r="E642" s="12"/>
    </row>
    <row r="643" spans="1:5">
      <c r="A643" s="106">
        <v>637</v>
      </c>
      <c r="B643" s="55"/>
      <c r="D643" s="12"/>
      <c r="E643" s="12"/>
    </row>
    <row r="644" spans="1:5">
      <c r="A644" s="106">
        <v>638</v>
      </c>
      <c r="B644" s="55"/>
      <c r="D644" s="12"/>
      <c r="E644" s="12"/>
    </row>
    <row r="645" spans="1:5">
      <c r="A645" s="106">
        <v>639</v>
      </c>
      <c r="B645" s="55"/>
      <c r="D645" s="12"/>
      <c r="E645" s="12"/>
    </row>
    <row r="646" spans="1:5">
      <c r="A646" s="106">
        <v>640</v>
      </c>
      <c r="B646" s="55"/>
      <c r="D646" s="12"/>
      <c r="E646" s="12"/>
    </row>
    <row r="647" spans="1:5">
      <c r="A647" s="106">
        <v>641</v>
      </c>
      <c r="B647" s="55"/>
      <c r="D647" s="12"/>
      <c r="E647" s="12"/>
    </row>
    <row r="648" spans="1:5">
      <c r="A648" s="106">
        <v>642</v>
      </c>
      <c r="B648" s="55"/>
      <c r="D648" s="12"/>
      <c r="E648" s="12"/>
    </row>
    <row r="649" spans="1:5">
      <c r="A649" s="106">
        <v>643</v>
      </c>
      <c r="B649" s="55"/>
      <c r="D649" s="12"/>
      <c r="E649" s="12"/>
    </row>
    <row r="650" spans="1:5">
      <c r="A650" s="106">
        <v>644</v>
      </c>
      <c r="B650" s="55"/>
      <c r="D650" s="12"/>
      <c r="E650" s="12"/>
    </row>
    <row r="651" spans="1:5">
      <c r="A651" s="106">
        <v>645</v>
      </c>
      <c r="B651" s="55"/>
      <c r="D651" s="12"/>
      <c r="E651" s="12"/>
    </row>
    <row r="652" spans="1:5">
      <c r="A652" s="106">
        <v>646</v>
      </c>
      <c r="B652" s="55"/>
      <c r="D652" s="12"/>
      <c r="E652" s="12"/>
    </row>
    <row r="653" spans="1:5">
      <c r="A653" s="106">
        <v>647</v>
      </c>
      <c r="B653" s="55"/>
      <c r="D653" s="12"/>
      <c r="E653" s="12"/>
    </row>
    <row r="654" spans="1:5">
      <c r="A654" s="106">
        <v>648</v>
      </c>
      <c r="B654" s="55"/>
      <c r="D654" s="12"/>
      <c r="E654" s="12"/>
    </row>
    <row r="655" spans="1:5">
      <c r="A655" s="106">
        <v>649</v>
      </c>
      <c r="B655" s="55"/>
      <c r="D655" s="12"/>
      <c r="E655" s="12"/>
    </row>
    <row r="656" spans="1:5">
      <c r="A656" s="106">
        <v>650</v>
      </c>
      <c r="B656" s="55"/>
      <c r="D656" s="12"/>
      <c r="E656" s="12"/>
    </row>
    <row r="657" spans="1:5">
      <c r="A657" s="106">
        <v>651</v>
      </c>
      <c r="B657" s="55"/>
      <c r="D657" s="12"/>
      <c r="E657" s="12"/>
    </row>
    <row r="658" spans="1:5">
      <c r="A658" s="106">
        <v>652</v>
      </c>
      <c r="B658" s="55"/>
      <c r="D658" s="12"/>
      <c r="E658" s="12"/>
    </row>
    <row r="659" spans="1:5">
      <c r="A659" s="106">
        <v>653</v>
      </c>
      <c r="B659" s="55"/>
      <c r="D659" s="12"/>
      <c r="E659" s="12"/>
    </row>
    <row r="660" spans="1:5">
      <c r="A660" s="106">
        <v>654</v>
      </c>
      <c r="B660" s="55"/>
      <c r="D660" s="12"/>
      <c r="E660" s="12"/>
    </row>
    <row r="661" spans="1:5">
      <c r="A661" s="106">
        <v>655</v>
      </c>
      <c r="B661" s="55"/>
      <c r="D661" s="12"/>
      <c r="E661" s="12"/>
    </row>
    <row r="662" spans="1:5">
      <c r="A662" s="106">
        <v>656</v>
      </c>
      <c r="B662" s="55"/>
      <c r="D662" s="12"/>
      <c r="E662" s="12"/>
    </row>
    <row r="663" spans="1:5">
      <c r="A663" s="106">
        <v>657</v>
      </c>
      <c r="B663" s="55"/>
      <c r="D663" s="12"/>
      <c r="E663" s="12"/>
    </row>
    <row r="664" spans="1:5">
      <c r="A664" s="106">
        <v>658</v>
      </c>
      <c r="B664" s="55"/>
      <c r="D664" s="12"/>
      <c r="E664" s="12"/>
    </row>
    <row r="665" spans="1:5">
      <c r="A665" s="106">
        <v>659</v>
      </c>
      <c r="B665" s="55"/>
      <c r="D665" s="12"/>
      <c r="E665" s="12"/>
    </row>
    <row r="666" spans="1:5">
      <c r="A666" s="106">
        <v>660</v>
      </c>
      <c r="B666" s="55"/>
      <c r="D666" s="12"/>
      <c r="E666" s="12"/>
    </row>
    <row r="667" spans="1:5">
      <c r="A667" s="106">
        <v>661</v>
      </c>
      <c r="B667" s="55"/>
      <c r="D667" s="12"/>
      <c r="E667" s="12"/>
    </row>
    <row r="668" spans="1:5">
      <c r="A668" s="106">
        <v>662</v>
      </c>
      <c r="B668" s="55"/>
      <c r="D668" s="12"/>
      <c r="E668" s="12"/>
    </row>
    <row r="669" spans="1:5">
      <c r="A669" s="106">
        <v>663</v>
      </c>
      <c r="B669" s="55"/>
      <c r="D669" s="12"/>
      <c r="E669" s="12"/>
    </row>
    <row r="670" spans="1:5">
      <c r="A670" s="106">
        <v>664</v>
      </c>
      <c r="B670" s="55"/>
      <c r="D670" s="12"/>
      <c r="E670" s="12"/>
    </row>
    <row r="671" spans="1:5">
      <c r="A671" s="106">
        <v>665</v>
      </c>
      <c r="B671" s="55"/>
      <c r="D671" s="12"/>
      <c r="E671" s="12"/>
    </row>
    <row r="672" spans="1:5">
      <c r="A672" s="106">
        <v>666</v>
      </c>
      <c r="B672" s="55"/>
      <c r="D672" s="12"/>
      <c r="E672" s="12"/>
    </row>
    <row r="673" spans="1:5">
      <c r="A673" s="106">
        <v>667</v>
      </c>
      <c r="B673" s="55"/>
      <c r="D673" s="12"/>
      <c r="E673" s="12"/>
    </row>
    <row r="674" spans="1:5">
      <c r="A674" s="106">
        <v>668</v>
      </c>
      <c r="B674" s="55"/>
      <c r="D674" s="12"/>
      <c r="E674" s="12"/>
    </row>
    <row r="675" spans="1:5">
      <c r="A675" s="106">
        <v>669</v>
      </c>
      <c r="B675" s="55"/>
      <c r="D675" s="12"/>
      <c r="E675" s="12"/>
    </row>
    <row r="676" spans="1:5">
      <c r="A676" s="106">
        <v>670</v>
      </c>
      <c r="B676" s="55"/>
      <c r="D676" s="12"/>
      <c r="E676" s="12"/>
    </row>
    <row r="677" spans="1:5">
      <c r="A677" s="106">
        <v>671</v>
      </c>
      <c r="B677" s="55"/>
      <c r="D677" s="12"/>
      <c r="E677" s="12"/>
    </row>
    <row r="678" spans="1:5">
      <c r="A678" s="106">
        <v>672</v>
      </c>
      <c r="B678" s="55"/>
      <c r="D678" s="12"/>
      <c r="E678" s="12"/>
    </row>
    <row r="679" spans="1:5">
      <c r="A679" s="106">
        <v>673</v>
      </c>
      <c r="B679" s="55"/>
      <c r="D679" s="12"/>
      <c r="E679" s="12"/>
    </row>
    <row r="680" spans="1:5">
      <c r="A680" s="106">
        <v>674</v>
      </c>
      <c r="B680" s="55"/>
      <c r="D680" s="12"/>
      <c r="E680" s="12"/>
    </row>
    <row r="681" spans="1:5">
      <c r="A681" s="106">
        <v>675</v>
      </c>
      <c r="B681" s="55"/>
      <c r="D681" s="12"/>
      <c r="E681" s="12"/>
    </row>
    <row r="682" spans="1:5">
      <c r="A682" s="106">
        <v>676</v>
      </c>
      <c r="B682" s="55"/>
      <c r="D682" s="12"/>
      <c r="E682" s="12"/>
    </row>
    <row r="683" spans="1:5">
      <c r="A683" s="106">
        <v>677</v>
      </c>
      <c r="B683" s="55"/>
      <c r="D683" s="12"/>
      <c r="E683" s="12"/>
    </row>
    <row r="684" spans="1:5">
      <c r="A684" s="106">
        <v>678</v>
      </c>
      <c r="B684" s="55"/>
      <c r="D684" s="12"/>
      <c r="E684" s="12"/>
    </row>
    <row r="685" spans="1:5">
      <c r="A685" s="106">
        <v>679</v>
      </c>
      <c r="B685" s="55"/>
      <c r="D685" s="12"/>
      <c r="E685" s="12"/>
    </row>
    <row r="686" spans="1:5">
      <c r="A686" s="106">
        <v>680</v>
      </c>
      <c r="B686" s="55"/>
      <c r="D686" s="12"/>
      <c r="E686" s="12"/>
    </row>
    <row r="687" spans="1:5">
      <c r="A687" s="106">
        <v>681</v>
      </c>
      <c r="B687" s="55"/>
      <c r="D687" s="12"/>
      <c r="E687" s="12"/>
    </row>
    <row r="688" spans="1:5">
      <c r="A688" s="106">
        <v>682</v>
      </c>
      <c r="B688" s="55"/>
      <c r="D688" s="12"/>
      <c r="E688" s="12"/>
    </row>
    <row r="689" spans="1:5">
      <c r="A689" s="106">
        <v>683</v>
      </c>
      <c r="B689" s="55"/>
      <c r="D689" s="12"/>
      <c r="E689" s="12"/>
    </row>
    <row r="690" spans="1:5">
      <c r="A690" s="106">
        <v>684</v>
      </c>
      <c r="B690" s="55"/>
      <c r="D690" s="12"/>
      <c r="E690" s="12"/>
    </row>
    <row r="691" spans="1:5">
      <c r="A691" s="106">
        <v>685</v>
      </c>
      <c r="B691" s="55"/>
      <c r="D691" s="12"/>
      <c r="E691" s="12"/>
    </row>
    <row r="692" spans="1:5">
      <c r="A692" s="106">
        <v>686</v>
      </c>
      <c r="B692" s="55"/>
      <c r="D692" s="12"/>
      <c r="E692" s="12"/>
    </row>
    <row r="693" spans="1:5">
      <c r="A693" s="106">
        <v>687</v>
      </c>
      <c r="B693" s="55"/>
      <c r="D693" s="12"/>
      <c r="E693" s="12"/>
    </row>
    <row r="694" spans="1:5">
      <c r="A694" s="106">
        <v>688</v>
      </c>
      <c r="B694" s="55"/>
      <c r="D694" s="12"/>
      <c r="E694" s="12"/>
    </row>
    <row r="695" spans="1:5">
      <c r="A695" s="106">
        <v>689</v>
      </c>
      <c r="B695" s="55"/>
      <c r="D695" s="12"/>
      <c r="E695" s="12"/>
    </row>
    <row r="696" spans="1:5">
      <c r="A696" s="106">
        <v>690</v>
      </c>
      <c r="B696" s="55"/>
      <c r="D696" s="12"/>
      <c r="E696" s="12"/>
    </row>
    <row r="697" spans="1:5">
      <c r="A697" s="106">
        <v>691</v>
      </c>
      <c r="B697" s="55"/>
      <c r="D697" s="12"/>
      <c r="E697" s="12"/>
    </row>
    <row r="698" spans="1:5">
      <c r="A698" s="106">
        <v>692</v>
      </c>
      <c r="B698" s="55"/>
      <c r="D698" s="12"/>
      <c r="E698" s="12"/>
    </row>
    <row r="699" spans="1:5">
      <c r="A699" s="106">
        <v>693</v>
      </c>
      <c r="B699" s="55"/>
      <c r="D699" s="12"/>
      <c r="E699" s="12"/>
    </row>
    <row r="700" spans="1:5">
      <c r="A700" s="106">
        <v>694</v>
      </c>
      <c r="B700" s="55"/>
      <c r="D700" s="12"/>
      <c r="E700" s="12"/>
    </row>
    <row r="701" spans="1:5">
      <c r="A701" s="106">
        <v>695</v>
      </c>
      <c r="B701" s="55"/>
      <c r="D701" s="12"/>
      <c r="E701" s="12"/>
    </row>
    <row r="702" spans="1:5">
      <c r="A702" s="106">
        <v>696</v>
      </c>
      <c r="B702" s="55"/>
      <c r="D702" s="12"/>
      <c r="E702" s="12"/>
    </row>
    <row r="703" spans="1:5">
      <c r="A703" s="106">
        <v>697</v>
      </c>
      <c r="B703" s="55"/>
      <c r="D703" s="12"/>
      <c r="E703" s="12"/>
    </row>
    <row r="704" spans="1:5">
      <c r="A704" s="106">
        <v>698</v>
      </c>
      <c r="B704" s="55"/>
      <c r="D704" s="12"/>
      <c r="E704" s="12"/>
    </row>
    <row r="705" spans="1:5">
      <c r="A705" s="106">
        <v>699</v>
      </c>
      <c r="B705" s="55"/>
      <c r="D705" s="12"/>
      <c r="E705" s="12"/>
    </row>
    <row r="706" spans="1:5">
      <c r="A706" s="106">
        <v>700</v>
      </c>
      <c r="B706" s="55"/>
      <c r="D706" s="12"/>
      <c r="E706" s="12"/>
    </row>
    <row r="707" spans="1:5">
      <c r="A707" s="106">
        <v>701</v>
      </c>
      <c r="B707" s="55"/>
      <c r="D707" s="12"/>
      <c r="E707" s="12"/>
    </row>
    <row r="708" spans="1:5">
      <c r="A708" s="106">
        <v>702</v>
      </c>
      <c r="B708" s="55"/>
      <c r="D708" s="12"/>
      <c r="E708" s="12"/>
    </row>
    <row r="709" spans="1:5">
      <c r="A709" s="106">
        <v>703</v>
      </c>
      <c r="B709" s="55"/>
      <c r="D709" s="12"/>
      <c r="E709" s="12"/>
    </row>
    <row r="710" spans="1:5">
      <c r="A710" s="106">
        <v>704</v>
      </c>
      <c r="B710" s="55"/>
      <c r="D710" s="12"/>
      <c r="E710" s="12"/>
    </row>
    <row r="711" spans="1:5">
      <c r="A711" s="106">
        <v>705</v>
      </c>
      <c r="B711" s="55"/>
      <c r="D711" s="12"/>
      <c r="E711" s="12"/>
    </row>
    <row r="712" spans="1:5">
      <c r="A712" s="106">
        <v>706</v>
      </c>
      <c r="B712" s="55"/>
      <c r="D712" s="12"/>
      <c r="E712" s="12"/>
    </row>
    <row r="713" spans="1:5">
      <c r="A713" s="106">
        <v>707</v>
      </c>
      <c r="B713" s="55"/>
      <c r="D713" s="12"/>
      <c r="E713" s="12"/>
    </row>
    <row r="714" spans="1:5">
      <c r="A714" s="106">
        <v>708</v>
      </c>
      <c r="B714" s="55"/>
      <c r="D714" s="12"/>
      <c r="E714" s="12"/>
    </row>
    <row r="715" spans="1:5">
      <c r="A715" s="106">
        <v>709</v>
      </c>
      <c r="B715" s="55"/>
      <c r="D715" s="12"/>
      <c r="E715" s="12"/>
    </row>
    <row r="716" spans="1:5">
      <c r="A716" s="106">
        <v>710</v>
      </c>
      <c r="B716" s="55"/>
      <c r="D716" s="12"/>
      <c r="E716" s="12"/>
    </row>
    <row r="717" spans="1:5">
      <c r="A717" s="106">
        <v>711</v>
      </c>
      <c r="B717" s="55"/>
      <c r="D717" s="12"/>
      <c r="E717" s="12"/>
    </row>
    <row r="718" spans="1:5">
      <c r="A718" s="106">
        <v>712</v>
      </c>
      <c r="B718" s="55"/>
      <c r="D718" s="12"/>
      <c r="E718" s="12"/>
    </row>
    <row r="719" spans="1:5">
      <c r="A719" s="106">
        <v>713</v>
      </c>
      <c r="B719" s="55"/>
      <c r="D719" s="12"/>
      <c r="E719" s="12"/>
    </row>
    <row r="720" spans="1:5">
      <c r="A720" s="106">
        <v>714</v>
      </c>
      <c r="B720" s="55"/>
      <c r="D720" s="12"/>
      <c r="E720" s="12"/>
    </row>
    <row r="721" spans="1:5">
      <c r="A721" s="106">
        <v>715</v>
      </c>
      <c r="B721" s="55"/>
      <c r="D721" s="12"/>
      <c r="E721" s="12"/>
    </row>
    <row r="722" spans="1:5">
      <c r="A722" s="106">
        <v>716</v>
      </c>
      <c r="B722" s="55"/>
      <c r="D722" s="12"/>
      <c r="E722" s="12"/>
    </row>
    <row r="723" spans="1:5">
      <c r="A723" s="106">
        <v>717</v>
      </c>
      <c r="B723" s="55"/>
      <c r="D723" s="12"/>
      <c r="E723" s="12"/>
    </row>
    <row r="724" spans="1:5">
      <c r="A724" s="106">
        <v>718</v>
      </c>
      <c r="B724" s="55"/>
      <c r="D724" s="12"/>
      <c r="E724" s="12"/>
    </row>
    <row r="725" spans="1:5">
      <c r="A725" s="106">
        <v>719</v>
      </c>
      <c r="B725" s="55"/>
      <c r="D725" s="12"/>
      <c r="E725" s="12"/>
    </row>
    <row r="726" spans="1:5">
      <c r="A726" s="106">
        <v>720</v>
      </c>
      <c r="B726" s="55"/>
      <c r="D726" s="12"/>
      <c r="E726" s="12"/>
    </row>
    <row r="727" spans="1:5">
      <c r="A727" s="106">
        <v>721</v>
      </c>
      <c r="B727" s="55"/>
      <c r="D727" s="12"/>
      <c r="E727" s="12"/>
    </row>
    <row r="728" spans="1:5">
      <c r="A728" s="106">
        <v>722</v>
      </c>
      <c r="B728" s="55"/>
      <c r="D728" s="12"/>
      <c r="E728" s="12"/>
    </row>
    <row r="729" spans="1:5">
      <c r="A729" s="106">
        <v>723</v>
      </c>
      <c r="B729" s="55"/>
      <c r="D729" s="12"/>
      <c r="E729" s="12"/>
    </row>
    <row r="730" spans="1:5">
      <c r="A730" s="106">
        <v>724</v>
      </c>
      <c r="B730" s="55"/>
      <c r="D730" s="12"/>
      <c r="E730" s="12"/>
    </row>
    <row r="731" spans="1:5">
      <c r="A731" s="106">
        <v>725</v>
      </c>
      <c r="B731" s="55"/>
      <c r="D731" s="12"/>
      <c r="E731" s="12"/>
    </row>
    <row r="732" spans="1:5">
      <c r="A732" s="106">
        <v>726</v>
      </c>
      <c r="B732" s="55"/>
      <c r="D732" s="12"/>
      <c r="E732" s="12"/>
    </row>
    <row r="733" spans="1:5">
      <c r="A733" s="106">
        <v>727</v>
      </c>
      <c r="B733" s="55"/>
      <c r="D733" s="12"/>
      <c r="E733" s="12"/>
    </row>
    <row r="734" spans="1:5">
      <c r="A734" s="106">
        <v>728</v>
      </c>
      <c r="B734" s="55"/>
      <c r="D734" s="12"/>
      <c r="E734" s="12"/>
    </row>
    <row r="735" spans="1:5">
      <c r="A735" s="106">
        <v>729</v>
      </c>
      <c r="B735" s="55"/>
      <c r="D735" s="12"/>
      <c r="E735" s="12"/>
    </row>
    <row r="736" spans="1:5">
      <c r="A736" s="106">
        <v>730</v>
      </c>
      <c r="B736" s="55"/>
      <c r="D736" s="12"/>
      <c r="E736" s="12"/>
    </row>
    <row r="737" spans="1:5">
      <c r="A737" s="106">
        <v>731</v>
      </c>
      <c r="B737" s="55"/>
      <c r="D737" s="12"/>
      <c r="E737" s="12"/>
    </row>
    <row r="738" spans="1:5">
      <c r="A738" s="106">
        <v>732</v>
      </c>
      <c r="B738" s="55"/>
      <c r="D738" s="12"/>
      <c r="E738" s="12"/>
    </row>
    <row r="739" spans="1:5">
      <c r="A739" s="106">
        <v>733</v>
      </c>
      <c r="B739" s="55"/>
      <c r="D739" s="12"/>
      <c r="E739" s="12"/>
    </row>
    <row r="740" spans="1:5">
      <c r="A740" s="106">
        <v>734</v>
      </c>
      <c r="B740" s="55"/>
      <c r="D740" s="12"/>
      <c r="E740" s="12"/>
    </row>
    <row r="741" spans="1:5">
      <c r="A741" s="106">
        <v>735</v>
      </c>
      <c r="B741" s="55"/>
      <c r="D741" s="12"/>
      <c r="E741" s="12"/>
    </row>
    <row r="742" spans="1:5">
      <c r="A742" s="106">
        <v>736</v>
      </c>
      <c r="B742" s="55"/>
      <c r="D742" s="12"/>
      <c r="E742" s="12"/>
    </row>
    <row r="743" spans="1:5">
      <c r="A743" s="106">
        <v>737</v>
      </c>
      <c r="B743" s="55"/>
      <c r="D743" s="12"/>
      <c r="E743" s="12"/>
    </row>
    <row r="744" spans="1:5">
      <c r="A744" s="106">
        <v>738</v>
      </c>
      <c r="B744" s="55"/>
      <c r="D744" s="12"/>
      <c r="E744" s="12"/>
    </row>
    <row r="745" spans="1:5">
      <c r="A745" s="106">
        <v>739</v>
      </c>
      <c r="B745" s="55"/>
      <c r="D745" s="12"/>
      <c r="E745" s="12"/>
    </row>
    <row r="746" spans="1:5">
      <c r="A746" s="106">
        <v>740</v>
      </c>
      <c r="B746" s="55"/>
      <c r="D746" s="12"/>
      <c r="E746" s="12"/>
    </row>
    <row r="747" spans="1:5">
      <c r="A747" s="106">
        <v>741</v>
      </c>
      <c r="B747" s="55"/>
      <c r="D747" s="12"/>
      <c r="E747" s="12"/>
    </row>
    <row r="748" spans="1:5">
      <c r="A748" s="106">
        <v>742</v>
      </c>
      <c r="B748" s="55"/>
      <c r="D748" s="12"/>
      <c r="E748" s="12"/>
    </row>
    <row r="749" spans="1:5">
      <c r="A749" s="106">
        <v>743</v>
      </c>
      <c r="B749" s="55"/>
      <c r="D749" s="12"/>
      <c r="E749" s="12"/>
    </row>
    <row r="750" spans="1:5">
      <c r="A750" s="106">
        <v>744</v>
      </c>
      <c r="B750" s="55"/>
      <c r="D750" s="12"/>
      <c r="E750" s="12"/>
    </row>
    <row r="751" spans="1:5">
      <c r="A751" s="106">
        <v>745</v>
      </c>
      <c r="B751" s="55"/>
      <c r="D751" s="12"/>
      <c r="E751" s="12"/>
    </row>
    <row r="752" spans="1:5">
      <c r="A752" s="106">
        <v>746</v>
      </c>
      <c r="B752" s="55"/>
      <c r="D752" s="12"/>
      <c r="E752" s="12"/>
    </row>
    <row r="753" spans="1:5">
      <c r="A753" s="106">
        <v>747</v>
      </c>
      <c r="B753" s="55"/>
      <c r="D753" s="12"/>
      <c r="E753" s="12"/>
    </row>
    <row r="754" spans="1:5">
      <c r="A754" s="106">
        <v>748</v>
      </c>
      <c r="B754" s="55"/>
      <c r="D754" s="12"/>
      <c r="E754" s="12"/>
    </row>
    <row r="755" spans="1:5">
      <c r="A755" s="106">
        <v>749</v>
      </c>
      <c r="B755" s="55"/>
      <c r="D755" s="12"/>
      <c r="E755" s="12"/>
    </row>
    <row r="756" spans="1:5">
      <c r="A756" s="106">
        <v>750</v>
      </c>
      <c r="B756" s="55"/>
      <c r="D756" s="12"/>
      <c r="E756" s="12"/>
    </row>
    <row r="757" spans="1:5">
      <c r="A757" s="106">
        <v>751</v>
      </c>
      <c r="B757" s="55"/>
      <c r="D757" s="12"/>
      <c r="E757" s="12"/>
    </row>
    <row r="758" spans="1:5">
      <c r="A758" s="106">
        <v>752</v>
      </c>
      <c r="B758" s="55"/>
      <c r="D758" s="12"/>
      <c r="E758" s="12"/>
    </row>
    <row r="759" spans="1:5">
      <c r="A759" s="106">
        <v>753</v>
      </c>
      <c r="B759" s="55"/>
      <c r="D759" s="12"/>
      <c r="E759" s="12"/>
    </row>
    <row r="760" spans="1:5">
      <c r="A760" s="106">
        <v>754</v>
      </c>
      <c r="B760" s="55"/>
      <c r="D760" s="12"/>
      <c r="E760" s="12"/>
    </row>
    <row r="761" spans="1:5">
      <c r="A761" s="106">
        <v>755</v>
      </c>
      <c r="B761" s="55"/>
      <c r="D761" s="12"/>
      <c r="E761" s="12"/>
    </row>
    <row r="762" spans="1:5">
      <c r="A762" s="106">
        <v>756</v>
      </c>
      <c r="B762" s="55"/>
      <c r="D762" s="12"/>
      <c r="E762" s="12"/>
    </row>
    <row r="763" spans="1:5">
      <c r="A763" s="106">
        <v>757</v>
      </c>
      <c r="B763" s="55"/>
      <c r="D763" s="12"/>
      <c r="E763" s="12"/>
    </row>
    <row r="764" spans="1:5">
      <c r="A764" s="106">
        <v>758</v>
      </c>
      <c r="B764" s="55"/>
      <c r="D764" s="12"/>
      <c r="E764" s="12"/>
    </row>
    <row r="765" spans="1:5">
      <c r="A765" s="106">
        <v>759</v>
      </c>
      <c r="B765" s="55"/>
      <c r="D765" s="12"/>
      <c r="E765" s="12"/>
    </row>
    <row r="766" spans="1:5">
      <c r="A766" s="106">
        <v>760</v>
      </c>
      <c r="B766" s="55"/>
      <c r="D766" s="12"/>
      <c r="E766" s="12"/>
    </row>
    <row r="767" spans="1:5">
      <c r="A767" s="106">
        <v>761</v>
      </c>
      <c r="B767" s="55"/>
      <c r="D767" s="12"/>
      <c r="E767" s="12"/>
    </row>
    <row r="768" spans="1:5">
      <c r="A768" s="106">
        <v>762</v>
      </c>
      <c r="B768" s="55"/>
      <c r="D768" s="12"/>
      <c r="E768" s="12"/>
    </row>
    <row r="769" spans="1:5">
      <c r="A769" s="106">
        <v>763</v>
      </c>
      <c r="B769" s="55"/>
      <c r="D769" s="12"/>
      <c r="E769" s="12"/>
    </row>
    <row r="770" spans="1:5">
      <c r="A770" s="106">
        <v>764</v>
      </c>
      <c r="B770" s="55"/>
      <c r="D770" s="12"/>
      <c r="E770" s="12"/>
    </row>
    <row r="771" spans="1:5">
      <c r="A771" s="106">
        <v>765</v>
      </c>
      <c r="B771" s="55"/>
      <c r="D771" s="12"/>
      <c r="E771" s="12"/>
    </row>
    <row r="772" spans="1:5">
      <c r="A772" s="106">
        <v>766</v>
      </c>
      <c r="B772" s="55"/>
      <c r="D772" s="12"/>
      <c r="E772" s="12"/>
    </row>
    <row r="773" spans="1:5">
      <c r="A773" s="106">
        <v>767</v>
      </c>
      <c r="B773" s="55"/>
      <c r="D773" s="12"/>
      <c r="E773" s="12"/>
    </row>
    <row r="774" spans="1:5">
      <c r="A774" s="106">
        <v>768</v>
      </c>
      <c r="B774" s="55"/>
      <c r="D774" s="12"/>
      <c r="E774" s="12"/>
    </row>
    <row r="775" spans="1:5">
      <c r="A775" s="106">
        <v>769</v>
      </c>
      <c r="B775" s="55"/>
      <c r="D775" s="12"/>
      <c r="E775" s="12"/>
    </row>
    <row r="776" spans="1:5">
      <c r="A776" s="106">
        <v>770</v>
      </c>
      <c r="B776" s="55"/>
      <c r="D776" s="12"/>
      <c r="E776" s="12"/>
    </row>
    <row r="777" spans="1:5">
      <c r="A777" s="106">
        <v>771</v>
      </c>
      <c r="B777" s="55"/>
      <c r="D777" s="12"/>
      <c r="E777" s="12"/>
    </row>
    <row r="778" spans="1:5">
      <c r="A778" s="106">
        <v>772</v>
      </c>
      <c r="B778" s="55"/>
      <c r="D778" s="12"/>
      <c r="E778" s="12"/>
    </row>
    <row r="779" spans="1:5">
      <c r="A779" s="106">
        <v>773</v>
      </c>
      <c r="B779" s="55"/>
      <c r="D779" s="12"/>
      <c r="E779" s="12"/>
    </row>
    <row r="780" spans="1:5">
      <c r="A780" s="106">
        <v>774</v>
      </c>
      <c r="B780" s="55"/>
      <c r="D780" s="12"/>
      <c r="E780" s="12"/>
    </row>
    <row r="781" spans="1:5">
      <c r="A781" s="106">
        <v>775</v>
      </c>
      <c r="B781" s="55"/>
      <c r="D781" s="12"/>
      <c r="E781" s="12"/>
    </row>
    <row r="782" spans="1:5">
      <c r="A782" s="106">
        <v>776</v>
      </c>
      <c r="B782" s="55"/>
      <c r="D782" s="12"/>
      <c r="E782" s="12"/>
    </row>
    <row r="783" spans="1:5">
      <c r="A783" s="106">
        <v>777</v>
      </c>
      <c r="B783" s="55"/>
      <c r="D783" s="12"/>
      <c r="E783" s="12"/>
    </row>
    <row r="784" spans="1:5">
      <c r="A784" s="106">
        <v>778</v>
      </c>
      <c r="B784" s="55"/>
      <c r="D784" s="12"/>
      <c r="E784" s="12"/>
    </row>
    <row r="785" spans="1:5">
      <c r="A785" s="106">
        <v>779</v>
      </c>
      <c r="B785" s="55"/>
      <c r="D785" s="12"/>
      <c r="E785" s="12"/>
    </row>
    <row r="786" spans="1:5">
      <c r="A786" s="106">
        <v>780</v>
      </c>
      <c r="B786" s="55"/>
      <c r="D786" s="12"/>
      <c r="E786" s="12"/>
    </row>
    <row r="787" spans="1:5">
      <c r="A787" s="106">
        <v>781</v>
      </c>
      <c r="B787" s="55"/>
      <c r="D787" s="12"/>
      <c r="E787" s="12"/>
    </row>
    <row r="788" spans="1:5">
      <c r="A788" s="106">
        <v>782</v>
      </c>
      <c r="B788" s="55"/>
      <c r="D788" s="12"/>
      <c r="E788" s="12"/>
    </row>
    <row r="789" spans="1:5">
      <c r="A789" s="106">
        <v>783</v>
      </c>
      <c r="B789" s="55"/>
      <c r="D789" s="12"/>
      <c r="E789" s="12"/>
    </row>
    <row r="790" spans="1:5">
      <c r="A790" s="106">
        <v>784</v>
      </c>
      <c r="B790" s="55"/>
      <c r="D790" s="12"/>
      <c r="E790" s="12"/>
    </row>
    <row r="791" spans="1:5">
      <c r="A791" s="106">
        <v>785</v>
      </c>
      <c r="B791" s="55"/>
      <c r="D791" s="12"/>
      <c r="E791" s="12"/>
    </row>
    <row r="792" spans="1:5">
      <c r="A792" s="106">
        <v>786</v>
      </c>
      <c r="B792" s="55"/>
      <c r="D792" s="12"/>
      <c r="E792" s="12"/>
    </row>
    <row r="793" spans="1:5">
      <c r="A793" s="106">
        <v>787</v>
      </c>
      <c r="B793" s="55"/>
      <c r="D793" s="12"/>
      <c r="E793" s="12"/>
    </row>
    <row r="794" spans="1:5">
      <c r="A794" s="106">
        <v>788</v>
      </c>
      <c r="B794" s="55"/>
      <c r="D794" s="12"/>
      <c r="E794" s="12"/>
    </row>
    <row r="795" spans="1:5">
      <c r="A795" s="106">
        <v>789</v>
      </c>
      <c r="B795" s="55"/>
      <c r="D795" s="12"/>
      <c r="E795" s="12"/>
    </row>
    <row r="796" spans="1:5">
      <c r="A796" s="106">
        <v>790</v>
      </c>
      <c r="B796" s="55"/>
      <c r="D796" s="12"/>
      <c r="E796" s="12"/>
    </row>
    <row r="797" spans="1:5">
      <c r="A797" s="106">
        <v>791</v>
      </c>
      <c r="B797" s="55"/>
      <c r="D797" s="12"/>
      <c r="E797" s="12"/>
    </row>
    <row r="798" spans="1:5">
      <c r="A798" s="106">
        <v>792</v>
      </c>
      <c r="B798" s="55"/>
      <c r="D798" s="12"/>
      <c r="E798" s="12"/>
    </row>
    <row r="799" spans="1:5">
      <c r="A799" s="106">
        <v>793</v>
      </c>
      <c r="B799" s="55"/>
      <c r="D799" s="12"/>
      <c r="E799" s="12"/>
    </row>
    <row r="800" spans="1:5">
      <c r="A800" s="106">
        <v>794</v>
      </c>
      <c r="B800" s="55"/>
      <c r="D800" s="12"/>
      <c r="E800" s="12"/>
    </row>
    <row r="801" spans="1:5">
      <c r="A801" s="106">
        <v>795</v>
      </c>
      <c r="B801" s="55"/>
      <c r="D801" s="12"/>
      <c r="E801" s="12"/>
    </row>
    <row r="802" spans="1:5">
      <c r="A802" s="106">
        <v>796</v>
      </c>
      <c r="B802" s="55"/>
      <c r="D802" s="12"/>
      <c r="E802" s="12"/>
    </row>
    <row r="803" spans="1:5">
      <c r="A803" s="106">
        <v>797</v>
      </c>
      <c r="B803" s="55"/>
      <c r="D803" s="12"/>
      <c r="E803" s="12"/>
    </row>
    <row r="804" spans="1:5">
      <c r="A804" s="106">
        <v>798</v>
      </c>
      <c r="B804" s="55"/>
      <c r="D804" s="12"/>
      <c r="E804" s="12"/>
    </row>
    <row r="805" spans="1:5">
      <c r="A805" s="106">
        <v>799</v>
      </c>
      <c r="B805" s="55"/>
      <c r="D805" s="12"/>
      <c r="E805" s="12"/>
    </row>
    <row r="806" spans="1:5">
      <c r="A806" s="106">
        <v>800</v>
      </c>
      <c r="B806" s="55"/>
      <c r="D806" s="12"/>
      <c r="E806" s="12"/>
    </row>
    <row r="807" spans="1:5">
      <c r="A807" s="106">
        <v>801</v>
      </c>
      <c r="B807" s="55"/>
      <c r="D807" s="12"/>
      <c r="E807" s="12"/>
    </row>
    <row r="808" spans="1:5">
      <c r="A808" s="106">
        <v>802</v>
      </c>
      <c r="B808" s="55"/>
      <c r="D808" s="12"/>
      <c r="E808" s="12"/>
    </row>
    <row r="809" spans="1:5">
      <c r="A809" s="106">
        <v>803</v>
      </c>
      <c r="B809" s="55"/>
      <c r="D809" s="12"/>
      <c r="E809" s="12"/>
    </row>
    <row r="810" spans="1:5">
      <c r="A810" s="106">
        <v>804</v>
      </c>
      <c r="B810" s="55"/>
      <c r="D810" s="12"/>
      <c r="E810" s="12"/>
    </row>
    <row r="811" spans="1:5">
      <c r="A811" s="106">
        <v>805</v>
      </c>
      <c r="B811" s="55"/>
      <c r="D811" s="12"/>
      <c r="E811" s="12"/>
    </row>
    <row r="812" spans="1:5">
      <c r="A812" s="106">
        <v>806</v>
      </c>
      <c r="B812" s="55"/>
      <c r="D812" s="12"/>
      <c r="E812" s="12"/>
    </row>
    <row r="813" spans="1:5">
      <c r="A813" s="106">
        <v>807</v>
      </c>
      <c r="B813" s="55"/>
      <c r="D813" s="12"/>
      <c r="E813" s="12"/>
    </row>
    <row r="814" spans="1:5">
      <c r="A814" s="106">
        <v>808</v>
      </c>
      <c r="B814" s="55"/>
      <c r="D814" s="12"/>
      <c r="E814" s="12"/>
    </row>
    <row r="815" spans="1:5">
      <c r="A815" s="106">
        <v>809</v>
      </c>
      <c r="B815" s="55"/>
      <c r="D815" s="12"/>
      <c r="E815" s="12"/>
    </row>
    <row r="816" spans="1:5">
      <c r="A816" s="106">
        <v>810</v>
      </c>
      <c r="B816" s="55"/>
      <c r="D816" s="12"/>
      <c r="E816" s="12"/>
    </row>
    <row r="817" spans="1:5">
      <c r="A817" s="106">
        <v>811</v>
      </c>
      <c r="B817" s="55"/>
      <c r="D817" s="12"/>
      <c r="E817" s="12"/>
    </row>
    <row r="818" spans="1:5">
      <c r="A818" s="106">
        <v>812</v>
      </c>
      <c r="B818" s="55"/>
      <c r="D818" s="12"/>
      <c r="E818" s="12"/>
    </row>
    <row r="819" spans="1:5">
      <c r="A819" s="106">
        <v>813</v>
      </c>
      <c r="B819" s="55"/>
      <c r="D819" s="12"/>
      <c r="E819" s="12"/>
    </row>
    <row r="820" spans="1:5">
      <c r="A820" s="106">
        <v>814</v>
      </c>
      <c r="B820" s="55"/>
      <c r="D820" s="12"/>
      <c r="E820" s="12"/>
    </row>
    <row r="821" spans="1:5">
      <c r="A821" s="106">
        <v>815</v>
      </c>
      <c r="B821" s="55"/>
      <c r="D821" s="12"/>
      <c r="E821" s="12"/>
    </row>
    <row r="822" spans="1:5">
      <c r="A822" s="106">
        <v>816</v>
      </c>
      <c r="B822" s="55"/>
      <c r="D822" s="12"/>
      <c r="E822" s="12"/>
    </row>
    <row r="823" spans="1:5">
      <c r="A823" s="106">
        <v>817</v>
      </c>
      <c r="B823" s="55"/>
      <c r="D823" s="12"/>
      <c r="E823" s="12"/>
    </row>
    <row r="824" spans="1:5">
      <c r="A824" s="106">
        <v>818</v>
      </c>
      <c r="B824" s="55"/>
      <c r="D824" s="12"/>
      <c r="E824" s="12"/>
    </row>
    <row r="825" spans="1:5">
      <c r="A825" s="106">
        <v>819</v>
      </c>
      <c r="B825" s="55"/>
      <c r="D825" s="12"/>
      <c r="E825" s="12"/>
    </row>
    <row r="826" spans="1:5">
      <c r="A826" s="106">
        <v>820</v>
      </c>
      <c r="B826" s="55"/>
      <c r="D826" s="12"/>
      <c r="E826" s="12"/>
    </row>
    <row r="827" spans="1:5">
      <c r="A827" s="106">
        <v>821</v>
      </c>
      <c r="B827" s="55"/>
      <c r="D827" s="12"/>
      <c r="E827" s="12"/>
    </row>
    <row r="828" spans="1:5">
      <c r="A828" s="106">
        <v>822</v>
      </c>
      <c r="B828" s="55"/>
      <c r="D828" s="12"/>
      <c r="E828" s="12"/>
    </row>
    <row r="829" spans="1:5">
      <c r="A829" s="106">
        <v>823</v>
      </c>
      <c r="B829" s="55"/>
      <c r="D829" s="12"/>
      <c r="E829" s="12"/>
    </row>
    <row r="830" spans="1:5">
      <c r="A830" s="106">
        <v>824</v>
      </c>
      <c r="B830" s="55"/>
      <c r="D830" s="12"/>
      <c r="E830" s="12"/>
    </row>
    <row r="831" spans="1:5">
      <c r="A831" s="106">
        <v>825</v>
      </c>
      <c r="B831" s="55"/>
      <c r="D831" s="12"/>
      <c r="E831" s="12"/>
    </row>
    <row r="832" spans="1:5">
      <c r="A832" s="106">
        <v>826</v>
      </c>
      <c r="B832" s="55"/>
      <c r="D832" s="12"/>
      <c r="E832" s="12"/>
    </row>
    <row r="833" spans="1:5">
      <c r="A833" s="106">
        <v>827</v>
      </c>
      <c r="B833" s="55"/>
      <c r="D833" s="12"/>
      <c r="E833" s="12"/>
    </row>
    <row r="834" spans="1:5">
      <c r="A834" s="106">
        <v>828</v>
      </c>
      <c r="B834" s="55"/>
      <c r="D834" s="12"/>
      <c r="E834" s="12"/>
    </row>
    <row r="835" spans="1:5">
      <c r="A835" s="106">
        <v>829</v>
      </c>
      <c r="B835" s="55"/>
      <c r="D835" s="12"/>
      <c r="E835" s="12"/>
    </row>
    <row r="836" spans="1:5">
      <c r="A836" s="106">
        <v>830</v>
      </c>
      <c r="B836" s="55"/>
      <c r="D836" s="12"/>
      <c r="E836" s="12"/>
    </row>
    <row r="837" spans="1:5">
      <c r="A837" s="106">
        <v>831</v>
      </c>
      <c r="B837" s="55"/>
      <c r="D837" s="12"/>
      <c r="E837" s="12"/>
    </row>
    <row r="838" spans="1:5">
      <c r="A838" s="106">
        <v>832</v>
      </c>
      <c r="B838" s="55"/>
      <c r="D838" s="12"/>
      <c r="E838" s="12"/>
    </row>
    <row r="839" spans="1:5">
      <c r="A839" s="106">
        <v>833</v>
      </c>
      <c r="B839" s="55"/>
      <c r="D839" s="12"/>
      <c r="E839" s="12"/>
    </row>
    <row r="840" spans="1:5">
      <c r="A840" s="106">
        <v>834</v>
      </c>
      <c r="B840" s="55"/>
      <c r="D840" s="12"/>
      <c r="E840" s="12"/>
    </row>
    <row r="841" spans="1:5">
      <c r="A841" s="106">
        <v>835</v>
      </c>
      <c r="B841" s="55"/>
      <c r="D841" s="12"/>
      <c r="E841" s="12"/>
    </row>
    <row r="842" spans="1:5">
      <c r="A842" s="106">
        <v>836</v>
      </c>
      <c r="B842" s="55"/>
      <c r="D842" s="12"/>
      <c r="E842" s="12"/>
    </row>
    <row r="843" spans="1:5">
      <c r="A843" s="106">
        <v>837</v>
      </c>
      <c r="B843" s="55"/>
      <c r="D843" s="12"/>
      <c r="E843" s="12"/>
    </row>
    <row r="844" spans="1:5">
      <c r="A844" s="106">
        <v>838</v>
      </c>
      <c r="B844" s="55"/>
      <c r="D844" s="12"/>
      <c r="E844" s="12"/>
    </row>
    <row r="845" spans="1:5">
      <c r="A845" s="106">
        <v>839</v>
      </c>
      <c r="B845" s="55"/>
      <c r="D845" s="12"/>
      <c r="E845" s="12"/>
    </row>
    <row r="846" spans="1:5">
      <c r="A846" s="106">
        <v>840</v>
      </c>
      <c r="B846" s="55"/>
      <c r="D846" s="12"/>
      <c r="E846" s="12"/>
    </row>
    <row r="847" spans="1:5">
      <c r="A847" s="106">
        <v>841</v>
      </c>
      <c r="B847" s="55"/>
      <c r="D847" s="12"/>
      <c r="E847" s="12"/>
    </row>
    <row r="848" spans="1:5">
      <c r="A848" s="106">
        <v>842</v>
      </c>
      <c r="B848" s="55"/>
      <c r="D848" s="12"/>
      <c r="E848" s="12"/>
    </row>
    <row r="849" spans="1:5">
      <c r="A849" s="106">
        <v>843</v>
      </c>
      <c r="B849" s="55"/>
      <c r="D849" s="12"/>
      <c r="E849" s="12"/>
    </row>
    <row r="850" spans="1:5">
      <c r="A850" s="106">
        <v>844</v>
      </c>
      <c r="B850" s="55"/>
      <c r="D850" s="12"/>
      <c r="E850" s="12"/>
    </row>
    <row r="851" spans="1:5">
      <c r="A851" s="106">
        <v>845</v>
      </c>
      <c r="B851" s="55"/>
      <c r="D851" s="12"/>
      <c r="E851" s="12"/>
    </row>
    <row r="852" spans="1:5">
      <c r="A852" s="106">
        <v>846</v>
      </c>
      <c r="B852" s="55"/>
      <c r="D852" s="12"/>
      <c r="E852" s="12"/>
    </row>
    <row r="853" spans="1:5">
      <c r="A853" s="106">
        <v>847</v>
      </c>
      <c r="B853" s="55"/>
      <c r="D853" s="12"/>
      <c r="E853" s="12"/>
    </row>
    <row r="854" spans="1:5">
      <c r="A854" s="106">
        <v>848</v>
      </c>
      <c r="B854" s="55"/>
      <c r="D854" s="12"/>
      <c r="E854" s="12"/>
    </row>
    <row r="855" spans="1:5">
      <c r="A855" s="106">
        <v>849</v>
      </c>
      <c r="B855" s="55"/>
      <c r="D855" s="12"/>
      <c r="E855" s="12"/>
    </row>
    <row r="856" spans="1:5">
      <c r="A856" s="106">
        <v>850</v>
      </c>
      <c r="B856" s="55"/>
      <c r="D856" s="12"/>
      <c r="E856" s="12"/>
    </row>
    <row r="857" spans="1:5">
      <c r="A857" s="106">
        <v>851</v>
      </c>
      <c r="B857" s="55"/>
      <c r="D857" s="12"/>
      <c r="E857" s="12"/>
    </row>
    <row r="858" spans="1:5">
      <c r="A858" s="106">
        <v>852</v>
      </c>
      <c r="B858" s="55"/>
      <c r="D858" s="12"/>
      <c r="E858" s="12"/>
    </row>
    <row r="859" spans="1:5">
      <c r="A859" s="106">
        <v>853</v>
      </c>
      <c r="B859" s="55"/>
      <c r="D859" s="12"/>
      <c r="E859" s="12"/>
    </row>
    <row r="860" spans="1:5">
      <c r="A860" s="106">
        <v>854</v>
      </c>
      <c r="B860" s="55"/>
      <c r="D860" s="12"/>
      <c r="E860" s="12"/>
    </row>
    <row r="861" spans="1:5">
      <c r="A861" s="106">
        <v>855</v>
      </c>
      <c r="B861" s="55"/>
      <c r="D861" s="12"/>
      <c r="E861" s="12"/>
    </row>
    <row r="862" spans="1:5">
      <c r="A862" s="106">
        <v>856</v>
      </c>
      <c r="B862" s="55"/>
      <c r="D862" s="12"/>
      <c r="E862" s="12"/>
    </row>
    <row r="863" spans="1:5">
      <c r="A863" s="106">
        <v>857</v>
      </c>
      <c r="B863" s="55"/>
      <c r="D863" s="12"/>
      <c r="E863" s="12"/>
    </row>
    <row r="864" spans="1:5">
      <c r="A864" s="106">
        <v>858</v>
      </c>
      <c r="B864" s="55"/>
      <c r="D864" s="12"/>
      <c r="E864" s="12"/>
    </row>
    <row r="865" spans="1:5">
      <c r="A865" s="106">
        <v>859</v>
      </c>
      <c r="B865" s="55"/>
      <c r="D865" s="12"/>
      <c r="E865" s="12"/>
    </row>
    <row r="866" spans="1:5">
      <c r="A866" s="106">
        <v>860</v>
      </c>
      <c r="B866" s="55"/>
      <c r="D866" s="12"/>
      <c r="E866" s="12"/>
    </row>
    <row r="867" spans="1:5">
      <c r="A867" s="106">
        <v>861</v>
      </c>
      <c r="B867" s="55"/>
      <c r="D867" s="12"/>
      <c r="E867" s="12"/>
    </row>
    <row r="868" spans="1:5">
      <c r="A868" s="106">
        <v>862</v>
      </c>
      <c r="B868" s="55"/>
      <c r="D868" s="12"/>
      <c r="E868" s="12"/>
    </row>
    <row r="869" spans="1:5">
      <c r="A869" s="106">
        <v>863</v>
      </c>
      <c r="B869" s="55"/>
      <c r="D869" s="12"/>
      <c r="E869" s="12"/>
    </row>
    <row r="870" spans="1:5">
      <c r="A870" s="106">
        <v>864</v>
      </c>
      <c r="B870" s="55"/>
      <c r="D870" s="12"/>
      <c r="E870" s="12"/>
    </row>
    <row r="871" spans="1:5">
      <c r="A871" s="106">
        <v>865</v>
      </c>
      <c r="B871" s="55"/>
      <c r="D871" s="12"/>
      <c r="E871" s="12"/>
    </row>
    <row r="872" spans="1:5">
      <c r="A872" s="106">
        <v>866</v>
      </c>
      <c r="B872" s="55"/>
      <c r="D872" s="12"/>
      <c r="E872" s="12"/>
    </row>
    <row r="873" spans="1:5">
      <c r="A873" s="106">
        <v>867</v>
      </c>
      <c r="B873" s="55"/>
      <c r="D873" s="12"/>
      <c r="E873" s="12"/>
    </row>
    <row r="874" spans="1:5">
      <c r="A874" s="106">
        <v>868</v>
      </c>
      <c r="B874" s="55"/>
      <c r="D874" s="12"/>
      <c r="E874" s="12"/>
    </row>
    <row r="875" spans="1:5">
      <c r="A875" s="106">
        <v>869</v>
      </c>
      <c r="B875" s="55"/>
      <c r="D875" s="12"/>
      <c r="E875" s="12"/>
    </row>
    <row r="876" spans="1:5">
      <c r="A876" s="106">
        <v>870</v>
      </c>
      <c r="B876" s="55"/>
      <c r="D876" s="12"/>
      <c r="E876" s="12"/>
    </row>
    <row r="877" spans="1:5">
      <c r="A877" s="106">
        <v>871</v>
      </c>
      <c r="B877" s="55"/>
      <c r="D877" s="12"/>
      <c r="E877" s="12"/>
    </row>
    <row r="878" spans="1:5">
      <c r="A878" s="106">
        <v>872</v>
      </c>
      <c r="B878" s="55"/>
      <c r="D878" s="12"/>
      <c r="E878" s="12"/>
    </row>
    <row r="879" spans="1:5">
      <c r="A879" s="106">
        <v>873</v>
      </c>
      <c r="B879" s="55"/>
      <c r="D879" s="12"/>
      <c r="E879" s="12"/>
    </row>
    <row r="880" spans="1:5">
      <c r="A880" s="106">
        <v>874</v>
      </c>
      <c r="B880" s="55"/>
      <c r="D880" s="12"/>
      <c r="E880" s="12"/>
    </row>
    <row r="881" spans="1:5">
      <c r="A881" s="106">
        <v>875</v>
      </c>
      <c r="B881" s="55"/>
      <c r="D881" s="12"/>
      <c r="E881" s="12"/>
    </row>
    <row r="882" spans="1:5">
      <c r="A882" s="106">
        <v>876</v>
      </c>
      <c r="B882" s="55"/>
      <c r="D882" s="12"/>
      <c r="E882" s="12"/>
    </row>
    <row r="883" spans="1:5">
      <c r="A883" s="106">
        <v>877</v>
      </c>
      <c r="B883" s="55"/>
      <c r="D883" s="12"/>
      <c r="E883" s="12"/>
    </row>
    <row r="884" spans="1:5">
      <c r="A884" s="106">
        <v>878</v>
      </c>
      <c r="B884" s="55"/>
      <c r="D884" s="12"/>
      <c r="E884" s="12"/>
    </row>
    <row r="885" spans="1:5">
      <c r="A885" s="106">
        <v>879</v>
      </c>
      <c r="B885" s="55"/>
      <c r="D885" s="12"/>
      <c r="E885" s="12"/>
    </row>
    <row r="886" spans="1:5">
      <c r="A886" s="106">
        <v>880</v>
      </c>
      <c r="B886" s="55"/>
      <c r="D886" s="12"/>
      <c r="E886" s="12"/>
    </row>
    <row r="887" spans="1:5">
      <c r="A887" s="106">
        <v>881</v>
      </c>
      <c r="B887" s="55"/>
      <c r="D887" s="12"/>
      <c r="E887" s="12"/>
    </row>
    <row r="888" spans="1:5">
      <c r="A888" s="106">
        <v>882</v>
      </c>
      <c r="B888" s="55"/>
      <c r="D888" s="12"/>
      <c r="E888" s="12"/>
    </row>
    <row r="889" spans="1:5">
      <c r="A889" s="106">
        <v>883</v>
      </c>
      <c r="B889" s="55"/>
      <c r="D889" s="12"/>
      <c r="E889" s="12"/>
    </row>
    <row r="890" spans="1:5">
      <c r="A890" s="106">
        <v>884</v>
      </c>
      <c r="B890" s="55"/>
      <c r="D890" s="12"/>
      <c r="E890" s="12"/>
    </row>
    <row r="891" spans="1:5">
      <c r="A891" s="106">
        <v>885</v>
      </c>
      <c r="B891" s="55"/>
      <c r="D891" s="12"/>
      <c r="E891" s="12"/>
    </row>
    <row r="892" spans="1:5">
      <c r="A892" s="106">
        <v>886</v>
      </c>
      <c r="B892" s="55"/>
      <c r="D892" s="12"/>
      <c r="E892" s="12"/>
    </row>
    <row r="893" spans="1:5">
      <c r="A893" s="106">
        <v>887</v>
      </c>
      <c r="B893" s="55"/>
      <c r="D893" s="12"/>
      <c r="E893" s="12"/>
    </row>
    <row r="894" spans="1:5">
      <c r="A894" s="106">
        <v>888</v>
      </c>
      <c r="B894" s="55"/>
      <c r="D894" s="12"/>
      <c r="E894" s="12"/>
    </row>
    <row r="895" spans="1:5">
      <c r="A895" s="106">
        <v>889</v>
      </c>
      <c r="B895" s="55"/>
      <c r="D895" s="12"/>
      <c r="E895" s="12"/>
    </row>
    <row r="896" spans="1:5">
      <c r="A896" s="106">
        <v>890</v>
      </c>
      <c r="B896" s="55"/>
      <c r="D896" s="12"/>
      <c r="E896" s="12"/>
    </row>
    <row r="897" spans="1:5">
      <c r="A897" s="106">
        <v>891</v>
      </c>
      <c r="B897" s="55"/>
      <c r="D897" s="12"/>
      <c r="E897" s="12"/>
    </row>
    <row r="898" spans="1:5">
      <c r="A898" s="106">
        <v>892</v>
      </c>
      <c r="B898" s="55"/>
      <c r="D898" s="12"/>
      <c r="E898" s="12"/>
    </row>
    <row r="899" spans="1:5">
      <c r="A899" s="106">
        <v>893</v>
      </c>
      <c r="B899" s="55"/>
      <c r="D899" s="12"/>
      <c r="E899" s="12"/>
    </row>
    <row r="900" spans="1:5">
      <c r="A900" s="106">
        <v>894</v>
      </c>
      <c r="B900" s="55"/>
      <c r="D900" s="12"/>
      <c r="E900" s="12"/>
    </row>
    <row r="901" spans="1:5">
      <c r="A901" s="106">
        <v>895</v>
      </c>
      <c r="B901" s="55"/>
      <c r="D901" s="12"/>
      <c r="E901" s="12"/>
    </row>
    <row r="902" spans="1:5">
      <c r="A902" s="106">
        <v>896</v>
      </c>
      <c r="B902" s="55"/>
      <c r="D902" s="12"/>
      <c r="E902" s="12"/>
    </row>
    <row r="903" spans="1:5">
      <c r="A903" s="106">
        <v>897</v>
      </c>
      <c r="B903" s="55"/>
      <c r="D903" s="12"/>
      <c r="E903" s="12"/>
    </row>
    <row r="904" spans="1:5">
      <c r="A904" s="106">
        <v>898</v>
      </c>
      <c r="B904" s="55"/>
      <c r="D904" s="12"/>
      <c r="E904" s="12"/>
    </row>
    <row r="905" spans="1:5">
      <c r="A905" s="106">
        <v>899</v>
      </c>
      <c r="B905" s="55"/>
      <c r="D905" s="12"/>
      <c r="E905" s="12"/>
    </row>
    <row r="906" spans="1:5">
      <c r="A906" s="106">
        <v>900</v>
      </c>
      <c r="B906" s="55"/>
      <c r="D906" s="12"/>
      <c r="E906" s="12"/>
    </row>
    <row r="907" spans="1:5">
      <c r="A907" s="106">
        <v>901</v>
      </c>
      <c r="B907" s="55"/>
      <c r="D907" s="12"/>
      <c r="E907" s="12"/>
    </row>
    <row r="908" spans="1:5">
      <c r="A908" s="106">
        <v>902</v>
      </c>
      <c r="B908" s="55"/>
      <c r="D908" s="12"/>
      <c r="E908" s="12"/>
    </row>
    <row r="909" spans="1:5">
      <c r="A909" s="106">
        <v>903</v>
      </c>
      <c r="B909" s="55"/>
      <c r="D909" s="12"/>
      <c r="E909" s="12"/>
    </row>
    <row r="910" spans="1:5">
      <c r="A910" s="106">
        <v>904</v>
      </c>
      <c r="B910" s="55"/>
      <c r="D910" s="12"/>
      <c r="E910" s="12"/>
    </row>
    <row r="911" spans="1:5">
      <c r="A911" s="106">
        <v>905</v>
      </c>
      <c r="B911" s="55"/>
      <c r="D911" s="12"/>
      <c r="E911" s="12"/>
    </row>
    <row r="912" spans="1:5">
      <c r="A912" s="106">
        <v>906</v>
      </c>
      <c r="B912" s="55"/>
      <c r="D912" s="12"/>
      <c r="E912" s="12"/>
    </row>
    <row r="913" spans="1:5">
      <c r="A913" s="106">
        <v>907</v>
      </c>
      <c r="B913" s="55"/>
      <c r="D913" s="12"/>
      <c r="E913" s="12"/>
    </row>
    <row r="914" spans="1:5">
      <c r="A914" s="106">
        <v>908</v>
      </c>
      <c r="B914" s="55"/>
      <c r="D914" s="12"/>
      <c r="E914" s="12"/>
    </row>
    <row r="915" spans="1:5">
      <c r="A915" s="106">
        <v>909</v>
      </c>
      <c r="B915" s="55"/>
      <c r="D915" s="12"/>
      <c r="E915" s="12"/>
    </row>
    <row r="916" spans="1:5">
      <c r="A916" s="106">
        <v>910</v>
      </c>
      <c r="B916" s="55"/>
      <c r="D916" s="12"/>
      <c r="E916" s="12"/>
    </row>
    <row r="917" spans="1:5">
      <c r="A917" s="106">
        <v>911</v>
      </c>
      <c r="B917" s="55"/>
      <c r="D917" s="12"/>
      <c r="E917" s="12"/>
    </row>
    <row r="918" spans="1:5">
      <c r="A918" s="106">
        <v>912</v>
      </c>
      <c r="B918" s="55"/>
      <c r="D918" s="12"/>
      <c r="E918" s="12"/>
    </row>
    <row r="919" spans="1:5">
      <c r="A919" s="106">
        <v>913</v>
      </c>
      <c r="B919" s="55"/>
      <c r="D919" s="12"/>
      <c r="E919" s="12"/>
    </row>
    <row r="920" spans="1:5">
      <c r="A920" s="106">
        <v>914</v>
      </c>
      <c r="B920" s="55"/>
      <c r="D920" s="12"/>
      <c r="E920" s="12"/>
    </row>
    <row r="921" spans="1:5">
      <c r="A921" s="106">
        <v>915</v>
      </c>
      <c r="B921" s="55"/>
      <c r="D921" s="12"/>
      <c r="E921" s="12"/>
    </row>
    <row r="922" spans="1:5">
      <c r="A922" s="106">
        <v>916</v>
      </c>
      <c r="B922" s="55"/>
      <c r="D922" s="12"/>
      <c r="E922" s="12"/>
    </row>
    <row r="923" spans="1:5">
      <c r="A923" s="106">
        <v>917</v>
      </c>
      <c r="B923" s="55"/>
      <c r="D923" s="12"/>
      <c r="E923" s="12"/>
    </row>
    <row r="924" spans="1:5">
      <c r="A924" s="106">
        <v>918</v>
      </c>
      <c r="B924" s="55"/>
      <c r="D924" s="12"/>
      <c r="E924" s="12"/>
    </row>
    <row r="925" spans="1:5">
      <c r="A925" s="106">
        <v>919</v>
      </c>
      <c r="B925" s="55"/>
      <c r="D925" s="12"/>
      <c r="E925" s="12"/>
    </row>
    <row r="926" spans="1:5">
      <c r="A926" s="106">
        <v>920</v>
      </c>
      <c r="B926" s="55"/>
      <c r="D926" s="12"/>
      <c r="E926" s="12"/>
    </row>
    <row r="927" spans="1:5">
      <c r="A927" s="106">
        <v>921</v>
      </c>
      <c r="B927" s="55"/>
      <c r="D927" s="12"/>
      <c r="E927" s="12"/>
    </row>
    <row r="928" spans="1:5">
      <c r="A928" s="106">
        <v>922</v>
      </c>
      <c r="B928" s="55"/>
      <c r="D928" s="12"/>
      <c r="E928" s="12"/>
    </row>
    <row r="929" spans="1:5">
      <c r="A929" s="106">
        <v>923</v>
      </c>
      <c r="B929" s="55"/>
      <c r="D929" s="12"/>
      <c r="E929" s="12"/>
    </row>
    <row r="930" spans="1:5">
      <c r="A930" s="106">
        <v>924</v>
      </c>
      <c r="B930" s="55"/>
      <c r="D930" s="12"/>
      <c r="E930" s="12"/>
    </row>
    <row r="931" spans="1:5">
      <c r="A931" s="106">
        <v>925</v>
      </c>
      <c r="B931" s="55"/>
      <c r="D931" s="12"/>
      <c r="E931" s="12"/>
    </row>
    <row r="932" spans="1:5">
      <c r="A932" s="106">
        <v>926</v>
      </c>
      <c r="B932" s="55"/>
      <c r="D932" s="12"/>
      <c r="E932" s="12"/>
    </row>
    <row r="933" spans="1:5">
      <c r="A933" s="106">
        <v>927</v>
      </c>
      <c r="B933" s="55"/>
      <c r="D933" s="12"/>
      <c r="E933" s="12"/>
    </row>
    <row r="934" spans="1:5">
      <c r="A934" s="106">
        <v>928</v>
      </c>
      <c r="B934" s="55"/>
      <c r="D934" s="12"/>
      <c r="E934" s="12"/>
    </row>
    <row r="935" spans="1:5">
      <c r="A935" s="106">
        <v>929</v>
      </c>
      <c r="B935" s="55"/>
      <c r="D935" s="12"/>
      <c r="E935" s="12"/>
    </row>
    <row r="936" spans="1:5">
      <c r="A936" s="106">
        <v>930</v>
      </c>
      <c r="B936" s="55"/>
      <c r="D936" s="12"/>
      <c r="E936" s="12"/>
    </row>
    <row r="937" spans="1:5">
      <c r="A937" s="106">
        <v>931</v>
      </c>
      <c r="B937" s="55"/>
      <c r="D937" s="12"/>
      <c r="E937" s="12"/>
    </row>
    <row r="938" spans="1:5">
      <c r="A938" s="106">
        <v>932</v>
      </c>
      <c r="B938" s="55"/>
      <c r="D938" s="12"/>
      <c r="E938" s="12"/>
    </row>
    <row r="939" spans="1:5">
      <c r="A939" s="106">
        <v>933</v>
      </c>
      <c r="B939" s="55"/>
      <c r="D939" s="12"/>
      <c r="E939" s="12"/>
    </row>
    <row r="940" spans="1:5">
      <c r="A940" s="106">
        <v>934</v>
      </c>
      <c r="B940" s="55"/>
      <c r="D940" s="12"/>
      <c r="E940" s="12"/>
    </row>
    <row r="941" spans="1:5">
      <c r="A941" s="106">
        <v>935</v>
      </c>
      <c r="B941" s="55"/>
      <c r="D941" s="12"/>
      <c r="E941" s="12"/>
    </row>
    <row r="942" spans="1:5">
      <c r="A942" s="106">
        <v>936</v>
      </c>
      <c r="B942" s="55"/>
      <c r="D942" s="12"/>
      <c r="E942" s="12"/>
    </row>
    <row r="943" spans="1:5">
      <c r="A943" s="106">
        <v>937</v>
      </c>
      <c r="B943" s="55"/>
      <c r="D943" s="12"/>
      <c r="E943" s="12"/>
    </row>
    <row r="944" spans="1:5">
      <c r="A944" s="106">
        <v>938</v>
      </c>
      <c r="B944" s="55"/>
      <c r="D944" s="12"/>
      <c r="E944" s="12"/>
    </row>
    <row r="945" spans="1:5">
      <c r="A945" s="106">
        <v>939</v>
      </c>
      <c r="B945" s="55"/>
      <c r="D945" s="12"/>
      <c r="E945" s="12"/>
    </row>
    <row r="946" spans="1:5">
      <c r="A946" s="106">
        <v>940</v>
      </c>
      <c r="B946" s="55"/>
      <c r="D946" s="12"/>
      <c r="E946" s="12"/>
    </row>
    <row r="947" spans="1:5">
      <c r="A947" s="106">
        <v>941</v>
      </c>
      <c r="B947" s="55"/>
      <c r="D947" s="12"/>
      <c r="E947" s="12"/>
    </row>
    <row r="948" spans="1:5">
      <c r="A948" s="106">
        <v>942</v>
      </c>
      <c r="B948" s="55"/>
      <c r="D948" s="12"/>
      <c r="E948" s="12"/>
    </row>
    <row r="949" spans="1:5">
      <c r="A949" s="106">
        <v>943</v>
      </c>
      <c r="B949" s="55"/>
      <c r="D949" s="12"/>
      <c r="E949" s="12"/>
    </row>
    <row r="950" spans="1:5">
      <c r="A950" s="106">
        <v>944</v>
      </c>
      <c r="B950" s="55"/>
      <c r="D950" s="12"/>
      <c r="E950" s="12"/>
    </row>
    <row r="951" spans="1:5">
      <c r="A951" s="106">
        <v>945</v>
      </c>
      <c r="B951" s="55"/>
      <c r="D951" s="12"/>
      <c r="E951" s="12"/>
    </row>
    <row r="952" spans="1:5">
      <c r="A952" s="106">
        <v>946</v>
      </c>
      <c r="B952" s="55"/>
      <c r="D952" s="12"/>
      <c r="E952" s="12"/>
    </row>
    <row r="953" spans="1:5">
      <c r="A953" s="106">
        <v>947</v>
      </c>
      <c r="B953" s="55"/>
      <c r="D953" s="12"/>
      <c r="E953" s="12"/>
    </row>
    <row r="954" spans="1:5">
      <c r="A954" s="106">
        <v>948</v>
      </c>
      <c r="B954" s="55"/>
      <c r="D954" s="12"/>
      <c r="E954" s="12"/>
    </row>
    <row r="955" spans="1:5">
      <c r="A955" s="106">
        <v>949</v>
      </c>
      <c r="B955" s="55"/>
      <c r="D955" s="12"/>
      <c r="E955" s="12"/>
    </row>
    <row r="956" spans="1:5">
      <c r="A956" s="106">
        <v>950</v>
      </c>
      <c r="B956" s="55"/>
      <c r="D956" s="12"/>
      <c r="E956" s="12"/>
    </row>
    <row r="957" spans="1:5">
      <c r="A957" s="106">
        <v>951</v>
      </c>
      <c r="B957" s="55"/>
      <c r="D957" s="12"/>
      <c r="E957" s="12"/>
    </row>
    <row r="958" spans="1:5">
      <c r="A958" s="106">
        <v>952</v>
      </c>
      <c r="B958" s="55"/>
      <c r="D958" s="12"/>
      <c r="E958" s="12"/>
    </row>
    <row r="959" spans="1:5">
      <c r="A959" s="106">
        <v>953</v>
      </c>
      <c r="B959" s="55"/>
      <c r="D959" s="12"/>
      <c r="E959" s="12"/>
    </row>
    <row r="960" spans="1:5">
      <c r="A960" s="106">
        <v>954</v>
      </c>
      <c r="B960" s="55"/>
      <c r="D960" s="12"/>
      <c r="E960" s="12"/>
    </row>
    <row r="961" spans="1:5">
      <c r="A961" s="106">
        <v>955</v>
      </c>
      <c r="B961" s="55"/>
      <c r="D961" s="12"/>
      <c r="E961" s="12"/>
    </row>
    <row r="962" spans="1:5">
      <c r="A962" s="106">
        <v>956</v>
      </c>
      <c r="B962" s="55"/>
      <c r="D962" s="12"/>
      <c r="E962" s="12"/>
    </row>
    <row r="963" spans="1:5">
      <c r="A963" s="106">
        <v>957</v>
      </c>
      <c r="B963" s="55"/>
      <c r="D963" s="12"/>
      <c r="E963" s="12"/>
    </row>
    <row r="964" spans="1:5">
      <c r="A964" s="106">
        <v>958</v>
      </c>
      <c r="B964" s="55"/>
      <c r="D964" s="12"/>
      <c r="E964" s="12"/>
    </row>
    <row r="965" spans="1:5">
      <c r="A965" s="106">
        <v>959</v>
      </c>
      <c r="B965" s="55"/>
      <c r="D965" s="12"/>
      <c r="E965" s="12"/>
    </row>
    <row r="966" spans="1:5">
      <c r="A966" s="106">
        <v>960</v>
      </c>
      <c r="B966" s="55"/>
      <c r="D966" s="12"/>
      <c r="E966" s="12"/>
    </row>
    <row r="967" spans="1:5">
      <c r="A967" s="106">
        <v>961</v>
      </c>
      <c r="B967" s="55"/>
      <c r="D967" s="12"/>
      <c r="E967" s="12"/>
    </row>
    <row r="968" spans="1:5">
      <c r="A968" s="106">
        <v>962</v>
      </c>
      <c r="B968" s="55"/>
      <c r="D968" s="12"/>
      <c r="E968" s="12"/>
    </row>
    <row r="969" spans="1:5">
      <c r="A969" s="106">
        <v>963</v>
      </c>
      <c r="B969" s="55"/>
      <c r="D969" s="12"/>
      <c r="E969" s="12"/>
    </row>
    <row r="970" spans="1:5">
      <c r="A970" s="106">
        <v>964</v>
      </c>
      <c r="B970" s="55"/>
      <c r="D970" s="12"/>
      <c r="E970" s="12"/>
    </row>
    <row r="971" spans="1:5">
      <c r="A971" s="106">
        <v>965</v>
      </c>
      <c r="B971" s="55"/>
      <c r="D971" s="12"/>
      <c r="E971" s="12"/>
    </row>
    <row r="972" spans="1:5">
      <c r="A972" s="106">
        <v>966</v>
      </c>
      <c r="B972" s="55"/>
      <c r="D972" s="12"/>
      <c r="E972" s="12"/>
    </row>
    <row r="973" spans="1:5">
      <c r="A973" s="106">
        <v>967</v>
      </c>
      <c r="B973" s="55"/>
      <c r="D973" s="12"/>
      <c r="E973" s="12"/>
    </row>
    <row r="974" spans="1:5">
      <c r="A974" s="106">
        <v>968</v>
      </c>
      <c r="B974" s="55"/>
      <c r="D974" s="12"/>
      <c r="E974" s="12"/>
    </row>
    <row r="975" spans="1:5">
      <c r="A975" s="106">
        <v>969</v>
      </c>
      <c r="B975" s="55"/>
      <c r="D975" s="12"/>
      <c r="E975" s="12"/>
    </row>
    <row r="976" spans="1:5">
      <c r="A976" s="106">
        <v>970</v>
      </c>
      <c r="B976" s="55"/>
      <c r="D976" s="12"/>
      <c r="E976" s="12"/>
    </row>
    <row r="977" spans="1:5">
      <c r="A977" s="106">
        <v>971</v>
      </c>
      <c r="B977" s="55"/>
      <c r="D977" s="12"/>
      <c r="E977" s="12"/>
    </row>
    <row r="978" spans="1:5">
      <c r="A978" s="106">
        <v>972</v>
      </c>
      <c r="B978" s="55"/>
      <c r="D978" s="12"/>
      <c r="E978" s="12"/>
    </row>
    <row r="979" spans="1:5">
      <c r="A979" s="106">
        <v>973</v>
      </c>
      <c r="B979" s="55"/>
      <c r="D979" s="12"/>
      <c r="E979" s="12"/>
    </row>
    <row r="980" spans="1:5">
      <c r="A980" s="106">
        <v>974</v>
      </c>
      <c r="B980" s="55"/>
      <c r="D980" s="12"/>
      <c r="E980" s="12"/>
    </row>
    <row r="981" spans="1:5">
      <c r="A981" s="106">
        <v>975</v>
      </c>
      <c r="B981" s="55"/>
      <c r="D981" s="12"/>
      <c r="E981" s="12"/>
    </row>
    <row r="982" spans="1:5">
      <c r="A982" s="106">
        <v>976</v>
      </c>
      <c r="B982" s="55"/>
      <c r="D982" s="12"/>
      <c r="E982" s="12"/>
    </row>
    <row r="983" spans="1:5">
      <c r="A983" s="106">
        <v>977</v>
      </c>
      <c r="B983" s="55"/>
      <c r="D983" s="12"/>
      <c r="E983" s="12"/>
    </row>
    <row r="984" spans="1:5">
      <c r="A984" s="106">
        <v>978</v>
      </c>
      <c r="B984" s="55"/>
      <c r="D984" s="12"/>
      <c r="E984" s="12"/>
    </row>
    <row r="985" spans="1:5">
      <c r="A985" s="106">
        <v>979</v>
      </c>
      <c r="B985" s="55"/>
      <c r="D985" s="12"/>
      <c r="E985" s="12"/>
    </row>
    <row r="986" spans="1:5">
      <c r="A986" s="106">
        <v>980</v>
      </c>
      <c r="B986" s="55"/>
      <c r="D986" s="12"/>
      <c r="E986" s="12"/>
    </row>
    <row r="987" spans="1:5">
      <c r="A987" s="106">
        <v>981</v>
      </c>
      <c r="B987" s="55"/>
      <c r="D987" s="12"/>
      <c r="E987" s="12"/>
    </row>
    <row r="988" spans="1:5">
      <c r="A988" s="106">
        <v>982</v>
      </c>
      <c r="B988" s="55"/>
      <c r="D988" s="12"/>
      <c r="E988" s="12"/>
    </row>
    <row r="989" spans="1:5">
      <c r="A989" s="106">
        <v>983</v>
      </c>
      <c r="B989" s="55"/>
      <c r="D989" s="12"/>
      <c r="E989" s="12"/>
    </row>
    <row r="990" spans="1:5">
      <c r="A990" s="106">
        <v>984</v>
      </c>
      <c r="B990" s="55"/>
      <c r="D990" s="12"/>
      <c r="E990" s="12"/>
    </row>
    <row r="991" spans="1:5">
      <c r="A991" s="106">
        <v>985</v>
      </c>
      <c r="B991" s="55"/>
      <c r="D991" s="12"/>
      <c r="E991" s="12"/>
    </row>
    <row r="992" spans="1:5">
      <c r="A992" s="106">
        <v>986</v>
      </c>
      <c r="B992" s="55"/>
      <c r="D992" s="12"/>
      <c r="E992" s="12"/>
    </row>
    <row r="993" spans="1:74">
      <c r="A993" s="106">
        <v>987</v>
      </c>
      <c r="B993" s="55"/>
      <c r="D993" s="12"/>
      <c r="E993" s="12"/>
    </row>
    <row r="994" spans="1:74">
      <c r="A994" s="106">
        <v>988</v>
      </c>
      <c r="B994" s="55"/>
      <c r="D994" s="12"/>
      <c r="E994" s="12"/>
    </row>
    <row r="995" spans="1:74">
      <c r="A995" s="106">
        <v>989</v>
      </c>
      <c r="B995" s="55"/>
      <c r="D995" s="12"/>
      <c r="E995" s="12"/>
    </row>
    <row r="996" spans="1:74">
      <c r="A996" s="106">
        <v>990</v>
      </c>
      <c r="B996" s="55"/>
      <c r="D996" s="12"/>
      <c r="E996" s="12"/>
    </row>
    <row r="997" spans="1:74">
      <c r="A997" s="106">
        <v>991</v>
      </c>
      <c r="B997" s="55"/>
      <c r="D997" s="12"/>
      <c r="E997" s="12"/>
    </row>
    <row r="998" spans="1:74">
      <c r="A998" s="106">
        <v>992</v>
      </c>
      <c r="B998" s="55"/>
      <c r="D998" s="12"/>
      <c r="E998" s="12"/>
    </row>
    <row r="999" spans="1:74">
      <c r="A999" s="106">
        <v>993</v>
      </c>
      <c r="B999" s="55"/>
      <c r="D999" s="12"/>
      <c r="E999" s="12"/>
    </row>
    <row r="1000" spans="1:74">
      <c r="A1000" s="106">
        <v>994</v>
      </c>
      <c r="B1000" s="55"/>
      <c r="D1000" s="12"/>
      <c r="E1000" s="12"/>
    </row>
    <row r="1001" spans="1:74">
      <c r="A1001" s="106">
        <v>995</v>
      </c>
      <c r="B1001" s="55"/>
      <c r="D1001" s="12"/>
      <c r="E1001" s="12"/>
    </row>
    <row r="1002" spans="1:74">
      <c r="A1002" s="106">
        <v>996</v>
      </c>
      <c r="B1002" s="55"/>
      <c r="D1002" s="12"/>
      <c r="E1002" s="12"/>
    </row>
    <row r="1003" spans="1:74">
      <c r="A1003" s="106">
        <v>997</v>
      </c>
      <c r="B1003" s="55"/>
      <c r="D1003" s="12"/>
      <c r="E1003" s="12"/>
    </row>
    <row r="1004" spans="1:74">
      <c r="A1004" s="106">
        <v>998</v>
      </c>
      <c r="B1004" s="55"/>
      <c r="D1004" s="12"/>
      <c r="E1004" s="12"/>
    </row>
    <row r="1005" spans="1:74">
      <c r="A1005" s="106">
        <v>999</v>
      </c>
      <c r="B1005" s="55"/>
      <c r="D1005" s="12"/>
      <c r="E1005" s="12"/>
    </row>
    <row r="1006" spans="1:74">
      <c r="A1006" s="106">
        <v>1000</v>
      </c>
      <c r="B1006" s="55"/>
      <c r="D1006" s="12"/>
      <c r="E1006" s="12"/>
    </row>
    <row r="1007" spans="1:74">
      <c r="A1007" s="107"/>
      <c r="B1007" s="108"/>
      <c r="D1007" s="12"/>
      <c r="E1007" s="12"/>
    </row>
    <row r="1008" spans="1:74" s="12" customFormat="1">
      <c r="A1008" s="80"/>
      <c r="B1008" s="105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F1008" s="38"/>
      <c r="AG1008" s="38"/>
      <c r="AH1008" s="38"/>
      <c r="AI1008" s="38"/>
      <c r="AJ1008" s="38"/>
      <c r="AK1008" s="38"/>
      <c r="AL1008" s="38"/>
      <c r="AM1008" s="38"/>
      <c r="AN1008" s="38"/>
      <c r="AO1008" s="38"/>
      <c r="AP1008" s="38"/>
      <c r="AQ1008" s="38"/>
      <c r="AR1008" s="38"/>
      <c r="AS1008" s="38"/>
      <c r="AT1008" s="38"/>
      <c r="AU1008" s="38"/>
      <c r="AV1008" s="38"/>
      <c r="AW1008" s="38"/>
      <c r="AX1008" s="38"/>
      <c r="AY1008" s="38"/>
      <c r="AZ1008" s="38"/>
      <c r="BA1008" s="38"/>
      <c r="BB1008" s="38"/>
      <c r="BC1008" s="38"/>
      <c r="BD1008" s="38"/>
      <c r="BE1008" s="38"/>
      <c r="BF1008" s="38"/>
      <c r="BG1008" s="38"/>
      <c r="BH1008" s="38"/>
      <c r="BI1008" s="38"/>
      <c r="BJ1008" s="38"/>
      <c r="BK1008" s="38"/>
      <c r="BL1008" s="38"/>
      <c r="BM1008" s="38"/>
      <c r="BN1008" s="38"/>
      <c r="BO1008" s="38"/>
      <c r="BP1008" s="38"/>
      <c r="BQ1008" s="38"/>
      <c r="BR1008" s="38"/>
      <c r="BS1008" s="38"/>
      <c r="BT1008" s="38"/>
      <c r="BU1008" s="38"/>
      <c r="BV1008" s="38"/>
    </row>
    <row r="1009" spans="1:74" s="12" customFormat="1">
      <c r="A1009" s="80"/>
      <c r="B1009" s="105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F1009" s="38"/>
      <c r="AG1009" s="38"/>
      <c r="AH1009" s="38"/>
      <c r="AI1009" s="38"/>
      <c r="AJ1009" s="38"/>
      <c r="AK1009" s="38"/>
      <c r="AL1009" s="38"/>
      <c r="AM1009" s="38"/>
      <c r="AN1009" s="38"/>
      <c r="AO1009" s="38"/>
      <c r="AP1009" s="38"/>
      <c r="AQ1009" s="38"/>
      <c r="AR1009" s="38"/>
      <c r="AS1009" s="38"/>
      <c r="AT1009" s="38"/>
      <c r="AU1009" s="38"/>
      <c r="AV1009" s="38"/>
      <c r="AW1009" s="38"/>
      <c r="AX1009" s="38"/>
      <c r="AY1009" s="38"/>
      <c r="AZ1009" s="38"/>
      <c r="BA1009" s="38"/>
      <c r="BB1009" s="38"/>
      <c r="BC1009" s="38"/>
      <c r="BD1009" s="38"/>
      <c r="BE1009" s="38"/>
      <c r="BF1009" s="38"/>
      <c r="BG1009" s="38"/>
      <c r="BH1009" s="38"/>
      <c r="BI1009" s="38"/>
      <c r="BJ1009" s="38"/>
      <c r="BK1009" s="38"/>
      <c r="BL1009" s="38"/>
      <c r="BM1009" s="38"/>
      <c r="BN1009" s="38"/>
      <c r="BO1009" s="38"/>
      <c r="BP1009" s="38"/>
      <c r="BQ1009" s="38"/>
      <c r="BR1009" s="38"/>
      <c r="BS1009" s="38"/>
      <c r="BT1009" s="38"/>
      <c r="BU1009" s="38"/>
      <c r="BV1009" s="38"/>
    </row>
    <row r="1010" spans="1:74" s="12" customFormat="1">
      <c r="A1010" s="80"/>
      <c r="B1010" s="105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F1010" s="38"/>
      <c r="AG1010" s="38"/>
      <c r="AH1010" s="38"/>
      <c r="AI1010" s="38"/>
      <c r="AJ1010" s="38"/>
      <c r="AK1010" s="38"/>
      <c r="AL1010" s="38"/>
      <c r="AM1010" s="38"/>
      <c r="AN1010" s="38"/>
      <c r="AO1010" s="38"/>
      <c r="AP1010" s="38"/>
      <c r="AQ1010" s="38"/>
      <c r="AR1010" s="38"/>
      <c r="AS1010" s="38"/>
      <c r="AT1010" s="38"/>
      <c r="AU1010" s="38"/>
      <c r="AV1010" s="38"/>
      <c r="AW1010" s="38"/>
      <c r="AX1010" s="38"/>
      <c r="AY1010" s="38"/>
      <c r="AZ1010" s="38"/>
      <c r="BA1010" s="38"/>
      <c r="BB1010" s="38"/>
      <c r="BC1010" s="38"/>
      <c r="BD1010" s="38"/>
      <c r="BE1010" s="38"/>
      <c r="BF1010" s="38"/>
      <c r="BG1010" s="38"/>
      <c r="BH1010" s="38"/>
      <c r="BI1010" s="38"/>
      <c r="BJ1010" s="38"/>
      <c r="BK1010" s="38"/>
      <c r="BL1010" s="38"/>
      <c r="BM1010" s="38"/>
      <c r="BN1010" s="38"/>
      <c r="BO1010" s="38"/>
      <c r="BP1010" s="38"/>
      <c r="BQ1010" s="38"/>
      <c r="BR1010" s="38"/>
      <c r="BS1010" s="38"/>
      <c r="BT1010" s="38"/>
      <c r="BU1010" s="38"/>
      <c r="BV1010" s="38"/>
    </row>
    <row r="1011" spans="1:74" s="12" customFormat="1">
      <c r="A1011" s="80"/>
      <c r="B1011" s="105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F1011" s="38"/>
      <c r="AG1011" s="38"/>
      <c r="AH1011" s="38"/>
      <c r="AI1011" s="38"/>
      <c r="AJ1011" s="38"/>
      <c r="AK1011" s="38"/>
      <c r="AL1011" s="38"/>
      <c r="AM1011" s="38"/>
      <c r="AN1011" s="38"/>
      <c r="AO1011" s="38"/>
      <c r="AP1011" s="38"/>
      <c r="AQ1011" s="38"/>
      <c r="AR1011" s="38"/>
      <c r="AS1011" s="38"/>
      <c r="AT1011" s="38"/>
      <c r="AU1011" s="38"/>
      <c r="AV1011" s="38"/>
      <c r="AW1011" s="38"/>
      <c r="AX1011" s="38"/>
      <c r="AY1011" s="38"/>
      <c r="AZ1011" s="38"/>
      <c r="BA1011" s="38"/>
      <c r="BB1011" s="38"/>
      <c r="BC1011" s="38"/>
      <c r="BD1011" s="38"/>
      <c r="BE1011" s="38"/>
      <c r="BF1011" s="38"/>
      <c r="BG1011" s="38"/>
      <c r="BH1011" s="38"/>
      <c r="BI1011" s="38"/>
      <c r="BJ1011" s="38"/>
      <c r="BK1011" s="38"/>
      <c r="BL1011" s="38"/>
      <c r="BM1011" s="38"/>
      <c r="BN1011" s="38"/>
      <c r="BO1011" s="38"/>
      <c r="BP1011" s="38"/>
      <c r="BQ1011" s="38"/>
      <c r="BR1011" s="38"/>
      <c r="BS1011" s="38"/>
      <c r="BT1011" s="38"/>
      <c r="BU1011" s="38"/>
      <c r="BV1011" s="38"/>
    </row>
    <row r="1012" spans="1:74" s="12" customFormat="1">
      <c r="A1012" s="80"/>
      <c r="B1012" s="105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F1012" s="38"/>
      <c r="AG1012" s="38"/>
      <c r="AH1012" s="38"/>
      <c r="AI1012" s="38"/>
      <c r="AJ1012" s="38"/>
      <c r="AK1012" s="38"/>
      <c r="AL1012" s="38"/>
      <c r="AM1012" s="38"/>
      <c r="AN1012" s="38"/>
      <c r="AO1012" s="38"/>
      <c r="AP1012" s="38"/>
      <c r="AQ1012" s="38"/>
      <c r="AR1012" s="38"/>
      <c r="AS1012" s="38"/>
      <c r="AT1012" s="38"/>
      <c r="AU1012" s="38"/>
      <c r="AV1012" s="38"/>
      <c r="AW1012" s="38"/>
      <c r="AX1012" s="38"/>
      <c r="AY1012" s="38"/>
      <c r="AZ1012" s="38"/>
      <c r="BA1012" s="38"/>
      <c r="BB1012" s="38"/>
      <c r="BC1012" s="38"/>
      <c r="BD1012" s="38"/>
      <c r="BE1012" s="38"/>
      <c r="BF1012" s="38"/>
      <c r="BG1012" s="38"/>
      <c r="BH1012" s="38"/>
      <c r="BI1012" s="38"/>
      <c r="BJ1012" s="38"/>
      <c r="BK1012" s="38"/>
      <c r="BL1012" s="38"/>
      <c r="BM1012" s="38"/>
      <c r="BN1012" s="38"/>
      <c r="BO1012" s="38"/>
      <c r="BP1012" s="38"/>
      <c r="BQ1012" s="38"/>
      <c r="BR1012" s="38"/>
      <c r="BS1012" s="38"/>
      <c r="BT1012" s="38"/>
      <c r="BU1012" s="38"/>
      <c r="BV1012" s="38"/>
    </row>
    <row r="1013" spans="1:74" s="12" customFormat="1">
      <c r="A1013" s="80"/>
      <c r="B1013" s="105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F1013" s="38"/>
      <c r="AG1013" s="38"/>
      <c r="AH1013" s="38"/>
      <c r="AI1013" s="38"/>
      <c r="AJ1013" s="38"/>
      <c r="AK1013" s="38"/>
      <c r="AL1013" s="38"/>
      <c r="AM1013" s="38"/>
      <c r="AN1013" s="38"/>
      <c r="AO1013" s="38"/>
      <c r="AP1013" s="38"/>
      <c r="AQ1013" s="38"/>
      <c r="AR1013" s="38"/>
      <c r="AS1013" s="38"/>
      <c r="AT1013" s="38"/>
      <c r="AU1013" s="38"/>
      <c r="AV1013" s="38"/>
      <c r="AW1013" s="38"/>
      <c r="AX1013" s="38"/>
      <c r="AY1013" s="38"/>
      <c r="AZ1013" s="38"/>
      <c r="BA1013" s="38"/>
      <c r="BB1013" s="38"/>
      <c r="BC1013" s="38"/>
      <c r="BD1013" s="38"/>
      <c r="BE1013" s="38"/>
      <c r="BF1013" s="38"/>
      <c r="BG1013" s="38"/>
      <c r="BH1013" s="38"/>
      <c r="BI1013" s="38"/>
      <c r="BJ1013" s="38"/>
      <c r="BK1013" s="38"/>
      <c r="BL1013" s="38"/>
      <c r="BM1013" s="38"/>
      <c r="BN1013" s="38"/>
      <c r="BO1013" s="38"/>
      <c r="BP1013" s="38"/>
      <c r="BQ1013" s="38"/>
      <c r="BR1013" s="38"/>
      <c r="BS1013" s="38"/>
      <c r="BT1013" s="38"/>
      <c r="BU1013" s="38"/>
      <c r="BV1013" s="38"/>
    </row>
    <row r="1014" spans="1:74" s="12" customFormat="1">
      <c r="A1014" s="80"/>
      <c r="B1014" s="105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F1014" s="38"/>
      <c r="AG1014" s="38"/>
      <c r="AH1014" s="38"/>
      <c r="AI1014" s="38"/>
      <c r="AJ1014" s="38"/>
      <c r="AK1014" s="38"/>
      <c r="AL1014" s="38"/>
      <c r="AM1014" s="38"/>
      <c r="AN1014" s="38"/>
      <c r="AO1014" s="38"/>
      <c r="AP1014" s="38"/>
      <c r="AQ1014" s="38"/>
      <c r="AR1014" s="38"/>
      <c r="AS1014" s="38"/>
      <c r="AT1014" s="38"/>
      <c r="AU1014" s="38"/>
      <c r="AV1014" s="38"/>
      <c r="AW1014" s="38"/>
      <c r="AX1014" s="38"/>
      <c r="AY1014" s="38"/>
      <c r="AZ1014" s="38"/>
      <c r="BA1014" s="38"/>
      <c r="BB1014" s="38"/>
      <c r="BC1014" s="38"/>
      <c r="BD1014" s="38"/>
      <c r="BE1014" s="38"/>
      <c r="BF1014" s="38"/>
      <c r="BG1014" s="38"/>
      <c r="BH1014" s="38"/>
      <c r="BI1014" s="38"/>
      <c r="BJ1014" s="38"/>
      <c r="BK1014" s="38"/>
      <c r="BL1014" s="38"/>
      <c r="BM1014" s="38"/>
      <c r="BN1014" s="38"/>
      <c r="BO1014" s="38"/>
      <c r="BP1014" s="38"/>
      <c r="BQ1014" s="38"/>
      <c r="BR1014" s="38"/>
      <c r="BS1014" s="38"/>
      <c r="BT1014" s="38"/>
      <c r="BU1014" s="38"/>
      <c r="BV1014" s="38"/>
    </row>
    <row r="1015" spans="1:74" s="12" customFormat="1">
      <c r="A1015" s="80"/>
      <c r="B1015" s="105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F1015" s="38"/>
      <c r="AG1015" s="38"/>
      <c r="AH1015" s="38"/>
      <c r="AI1015" s="38"/>
      <c r="AJ1015" s="38"/>
      <c r="AK1015" s="38"/>
      <c r="AL1015" s="38"/>
      <c r="AM1015" s="38"/>
      <c r="AN1015" s="38"/>
      <c r="AO1015" s="38"/>
      <c r="AP1015" s="38"/>
      <c r="AQ1015" s="38"/>
      <c r="AR1015" s="38"/>
      <c r="AS1015" s="38"/>
      <c r="AT1015" s="38"/>
      <c r="AU1015" s="38"/>
      <c r="AV1015" s="38"/>
      <c r="AW1015" s="38"/>
      <c r="AX1015" s="38"/>
      <c r="AY1015" s="38"/>
      <c r="AZ1015" s="38"/>
      <c r="BA1015" s="38"/>
      <c r="BB1015" s="38"/>
      <c r="BC1015" s="38"/>
      <c r="BD1015" s="38"/>
      <c r="BE1015" s="38"/>
      <c r="BF1015" s="38"/>
      <c r="BG1015" s="38"/>
      <c r="BH1015" s="38"/>
      <c r="BI1015" s="38"/>
      <c r="BJ1015" s="38"/>
      <c r="BK1015" s="38"/>
      <c r="BL1015" s="38"/>
      <c r="BM1015" s="38"/>
      <c r="BN1015" s="38"/>
      <c r="BO1015" s="38"/>
      <c r="BP1015" s="38"/>
      <c r="BQ1015" s="38"/>
      <c r="BR1015" s="38"/>
      <c r="BS1015" s="38"/>
      <c r="BT1015" s="38"/>
      <c r="BU1015" s="38"/>
      <c r="BV1015" s="38"/>
    </row>
    <row r="1016" spans="1:74" s="12" customFormat="1">
      <c r="A1016" s="80"/>
      <c r="B1016" s="105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F1016" s="38"/>
      <c r="AG1016" s="38"/>
      <c r="AH1016" s="38"/>
      <c r="AI1016" s="38"/>
      <c r="AJ1016" s="38"/>
      <c r="AK1016" s="38"/>
      <c r="AL1016" s="38"/>
      <c r="AM1016" s="38"/>
      <c r="AN1016" s="38"/>
      <c r="AO1016" s="38"/>
      <c r="AP1016" s="38"/>
      <c r="AQ1016" s="38"/>
      <c r="AR1016" s="38"/>
      <c r="AS1016" s="38"/>
      <c r="AT1016" s="38"/>
      <c r="AU1016" s="38"/>
      <c r="AV1016" s="38"/>
      <c r="AW1016" s="38"/>
      <c r="AX1016" s="38"/>
      <c r="AY1016" s="38"/>
      <c r="AZ1016" s="38"/>
      <c r="BA1016" s="38"/>
      <c r="BB1016" s="38"/>
      <c r="BC1016" s="38"/>
      <c r="BD1016" s="38"/>
      <c r="BE1016" s="38"/>
      <c r="BF1016" s="38"/>
      <c r="BG1016" s="38"/>
      <c r="BH1016" s="38"/>
      <c r="BI1016" s="38"/>
      <c r="BJ1016" s="38"/>
      <c r="BK1016" s="38"/>
      <c r="BL1016" s="38"/>
      <c r="BM1016" s="38"/>
      <c r="BN1016" s="38"/>
      <c r="BO1016" s="38"/>
      <c r="BP1016" s="38"/>
      <c r="BQ1016" s="38"/>
      <c r="BR1016" s="38"/>
      <c r="BS1016" s="38"/>
      <c r="BT1016" s="38"/>
      <c r="BU1016" s="38"/>
      <c r="BV1016" s="38"/>
    </row>
    <row r="1017" spans="1:74" s="12" customFormat="1">
      <c r="A1017" s="80"/>
      <c r="B1017" s="105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F1017" s="38"/>
      <c r="AG1017" s="38"/>
      <c r="AH1017" s="38"/>
      <c r="AI1017" s="38"/>
      <c r="AJ1017" s="38"/>
      <c r="AK1017" s="38"/>
      <c r="AL1017" s="38"/>
      <c r="AM1017" s="38"/>
      <c r="AN1017" s="38"/>
      <c r="AO1017" s="38"/>
      <c r="AP1017" s="38"/>
      <c r="AQ1017" s="38"/>
      <c r="AR1017" s="38"/>
      <c r="AS1017" s="38"/>
      <c r="AT1017" s="38"/>
      <c r="AU1017" s="38"/>
      <c r="AV1017" s="38"/>
      <c r="AW1017" s="38"/>
      <c r="AX1017" s="38"/>
      <c r="AY1017" s="38"/>
      <c r="AZ1017" s="38"/>
      <c r="BA1017" s="38"/>
      <c r="BB1017" s="38"/>
      <c r="BC1017" s="38"/>
      <c r="BD1017" s="38"/>
      <c r="BE1017" s="38"/>
      <c r="BF1017" s="38"/>
      <c r="BG1017" s="38"/>
      <c r="BH1017" s="38"/>
      <c r="BI1017" s="38"/>
      <c r="BJ1017" s="38"/>
      <c r="BK1017" s="38"/>
      <c r="BL1017" s="38"/>
      <c r="BM1017" s="38"/>
      <c r="BN1017" s="38"/>
      <c r="BO1017" s="38"/>
      <c r="BP1017" s="38"/>
      <c r="BQ1017" s="38"/>
      <c r="BR1017" s="38"/>
      <c r="BS1017" s="38"/>
      <c r="BT1017" s="38"/>
      <c r="BU1017" s="38"/>
      <c r="BV1017" s="38"/>
    </row>
    <row r="1018" spans="1:74" s="12" customFormat="1">
      <c r="A1018" s="80"/>
      <c r="B1018" s="105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F1018" s="38"/>
      <c r="AG1018" s="38"/>
      <c r="AH1018" s="38"/>
      <c r="AI1018" s="38"/>
      <c r="AJ1018" s="38"/>
      <c r="AK1018" s="38"/>
      <c r="AL1018" s="38"/>
      <c r="AM1018" s="38"/>
      <c r="AN1018" s="38"/>
      <c r="AO1018" s="38"/>
      <c r="AP1018" s="38"/>
      <c r="AQ1018" s="38"/>
      <c r="AR1018" s="38"/>
      <c r="AS1018" s="38"/>
      <c r="AT1018" s="38"/>
      <c r="AU1018" s="38"/>
      <c r="AV1018" s="38"/>
      <c r="AW1018" s="38"/>
      <c r="AX1018" s="38"/>
      <c r="AY1018" s="38"/>
      <c r="AZ1018" s="38"/>
      <c r="BA1018" s="38"/>
      <c r="BB1018" s="38"/>
      <c r="BC1018" s="38"/>
      <c r="BD1018" s="38"/>
      <c r="BE1018" s="38"/>
      <c r="BF1018" s="38"/>
      <c r="BG1018" s="38"/>
      <c r="BH1018" s="38"/>
      <c r="BI1018" s="38"/>
      <c r="BJ1018" s="38"/>
      <c r="BK1018" s="38"/>
      <c r="BL1018" s="38"/>
      <c r="BM1018" s="38"/>
      <c r="BN1018" s="38"/>
      <c r="BO1018" s="38"/>
      <c r="BP1018" s="38"/>
      <c r="BQ1018" s="38"/>
      <c r="BR1018" s="38"/>
      <c r="BS1018" s="38"/>
      <c r="BT1018" s="38"/>
      <c r="BU1018" s="38"/>
      <c r="BV1018" s="38"/>
    </row>
    <row r="1019" spans="1:74" s="12" customFormat="1">
      <c r="A1019" s="80"/>
      <c r="B1019" s="105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F1019" s="38"/>
      <c r="AG1019" s="38"/>
      <c r="AH1019" s="38"/>
      <c r="AI1019" s="38"/>
      <c r="AJ1019" s="38"/>
      <c r="AK1019" s="38"/>
      <c r="AL1019" s="38"/>
      <c r="AM1019" s="38"/>
      <c r="AN1019" s="38"/>
      <c r="AO1019" s="38"/>
      <c r="AP1019" s="38"/>
      <c r="AQ1019" s="38"/>
      <c r="AR1019" s="38"/>
      <c r="AS1019" s="38"/>
      <c r="AT1019" s="38"/>
      <c r="AU1019" s="38"/>
      <c r="AV1019" s="38"/>
      <c r="AW1019" s="38"/>
      <c r="AX1019" s="38"/>
      <c r="AY1019" s="38"/>
      <c r="AZ1019" s="38"/>
      <c r="BA1019" s="38"/>
      <c r="BB1019" s="38"/>
      <c r="BC1019" s="38"/>
      <c r="BD1019" s="38"/>
      <c r="BE1019" s="38"/>
      <c r="BF1019" s="38"/>
      <c r="BG1019" s="38"/>
      <c r="BH1019" s="38"/>
      <c r="BI1019" s="38"/>
      <c r="BJ1019" s="38"/>
      <c r="BK1019" s="38"/>
      <c r="BL1019" s="38"/>
      <c r="BM1019" s="38"/>
      <c r="BN1019" s="38"/>
      <c r="BO1019" s="38"/>
      <c r="BP1019" s="38"/>
      <c r="BQ1019" s="38"/>
      <c r="BR1019" s="38"/>
      <c r="BS1019" s="38"/>
      <c r="BT1019" s="38"/>
      <c r="BU1019" s="38"/>
      <c r="BV1019" s="38"/>
    </row>
    <row r="1020" spans="1:74" s="12" customFormat="1">
      <c r="A1020" s="80"/>
      <c r="B1020" s="105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F1020" s="38"/>
      <c r="AG1020" s="38"/>
      <c r="AH1020" s="38"/>
      <c r="AI1020" s="38"/>
      <c r="AJ1020" s="38"/>
      <c r="AK1020" s="38"/>
      <c r="AL1020" s="38"/>
      <c r="AM1020" s="38"/>
      <c r="AN1020" s="38"/>
      <c r="AO1020" s="38"/>
      <c r="AP1020" s="38"/>
      <c r="AQ1020" s="38"/>
      <c r="AR1020" s="38"/>
      <c r="AS1020" s="38"/>
      <c r="AT1020" s="38"/>
      <c r="AU1020" s="38"/>
      <c r="AV1020" s="38"/>
      <c r="AW1020" s="38"/>
      <c r="AX1020" s="38"/>
      <c r="AY1020" s="38"/>
      <c r="AZ1020" s="38"/>
      <c r="BA1020" s="38"/>
      <c r="BB1020" s="38"/>
      <c r="BC1020" s="38"/>
      <c r="BD1020" s="38"/>
      <c r="BE1020" s="38"/>
      <c r="BF1020" s="38"/>
      <c r="BG1020" s="38"/>
      <c r="BH1020" s="38"/>
      <c r="BI1020" s="38"/>
      <c r="BJ1020" s="38"/>
      <c r="BK1020" s="38"/>
      <c r="BL1020" s="38"/>
      <c r="BM1020" s="38"/>
      <c r="BN1020" s="38"/>
      <c r="BO1020" s="38"/>
      <c r="BP1020" s="38"/>
      <c r="BQ1020" s="38"/>
      <c r="BR1020" s="38"/>
      <c r="BS1020" s="38"/>
      <c r="BT1020" s="38"/>
      <c r="BU1020" s="38"/>
      <c r="BV1020" s="38"/>
    </row>
    <row r="1021" spans="1:74" s="12" customFormat="1">
      <c r="A1021" s="80"/>
      <c r="B1021" s="105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F1021" s="38"/>
      <c r="AG1021" s="38"/>
      <c r="AH1021" s="38"/>
      <c r="AI1021" s="38"/>
      <c r="AJ1021" s="38"/>
      <c r="AK1021" s="38"/>
      <c r="AL1021" s="38"/>
      <c r="AM1021" s="38"/>
      <c r="AN1021" s="38"/>
      <c r="AO1021" s="38"/>
      <c r="AP1021" s="38"/>
      <c r="AQ1021" s="38"/>
      <c r="AR1021" s="38"/>
      <c r="AS1021" s="38"/>
      <c r="AT1021" s="38"/>
      <c r="AU1021" s="38"/>
      <c r="AV1021" s="38"/>
      <c r="AW1021" s="38"/>
      <c r="AX1021" s="38"/>
      <c r="AY1021" s="38"/>
      <c r="AZ1021" s="38"/>
      <c r="BA1021" s="38"/>
      <c r="BB1021" s="38"/>
      <c r="BC1021" s="38"/>
      <c r="BD1021" s="38"/>
      <c r="BE1021" s="38"/>
      <c r="BF1021" s="38"/>
      <c r="BG1021" s="38"/>
      <c r="BH1021" s="38"/>
      <c r="BI1021" s="38"/>
      <c r="BJ1021" s="38"/>
      <c r="BK1021" s="38"/>
      <c r="BL1021" s="38"/>
      <c r="BM1021" s="38"/>
      <c r="BN1021" s="38"/>
      <c r="BO1021" s="38"/>
      <c r="BP1021" s="38"/>
      <c r="BQ1021" s="38"/>
      <c r="BR1021" s="38"/>
      <c r="BS1021" s="38"/>
      <c r="BT1021" s="38"/>
      <c r="BU1021" s="38"/>
      <c r="BV1021" s="38"/>
    </row>
    <row r="1022" spans="1:74" s="12" customFormat="1">
      <c r="A1022" s="80"/>
      <c r="B1022" s="105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F1022" s="38"/>
      <c r="AG1022" s="38"/>
      <c r="AH1022" s="38"/>
      <c r="AI1022" s="38"/>
      <c r="AJ1022" s="38"/>
      <c r="AK1022" s="38"/>
      <c r="AL1022" s="38"/>
      <c r="AM1022" s="38"/>
      <c r="AN1022" s="38"/>
      <c r="AO1022" s="38"/>
      <c r="AP1022" s="38"/>
      <c r="AQ1022" s="38"/>
      <c r="AR1022" s="38"/>
      <c r="AS1022" s="38"/>
      <c r="AT1022" s="38"/>
      <c r="AU1022" s="38"/>
      <c r="AV1022" s="38"/>
      <c r="AW1022" s="38"/>
      <c r="AX1022" s="38"/>
      <c r="AY1022" s="38"/>
      <c r="AZ1022" s="38"/>
      <c r="BA1022" s="38"/>
      <c r="BB1022" s="38"/>
      <c r="BC1022" s="38"/>
      <c r="BD1022" s="38"/>
      <c r="BE1022" s="38"/>
      <c r="BF1022" s="38"/>
      <c r="BG1022" s="38"/>
      <c r="BH1022" s="38"/>
      <c r="BI1022" s="38"/>
      <c r="BJ1022" s="38"/>
      <c r="BK1022" s="38"/>
      <c r="BL1022" s="38"/>
      <c r="BM1022" s="38"/>
      <c r="BN1022" s="38"/>
      <c r="BO1022" s="38"/>
      <c r="BP1022" s="38"/>
      <c r="BQ1022" s="38"/>
      <c r="BR1022" s="38"/>
      <c r="BS1022" s="38"/>
      <c r="BT1022" s="38"/>
      <c r="BU1022" s="38"/>
      <c r="BV1022" s="38"/>
    </row>
    <row r="1023" spans="1:74" s="12" customFormat="1">
      <c r="A1023" s="80"/>
      <c r="B1023" s="105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  <c r="Z1023" s="38"/>
      <c r="AA1023" s="38"/>
      <c r="AB1023" s="38"/>
      <c r="AC1023" s="38"/>
      <c r="AD1023" s="38"/>
      <c r="AE1023" s="38"/>
      <c r="AF1023" s="38"/>
      <c r="AG1023" s="38"/>
      <c r="AH1023" s="38"/>
      <c r="AI1023" s="38"/>
      <c r="AJ1023" s="38"/>
      <c r="AK1023" s="38"/>
      <c r="AL1023" s="38"/>
      <c r="AM1023" s="38"/>
      <c r="AN1023" s="38"/>
      <c r="AO1023" s="38"/>
      <c r="AP1023" s="38"/>
      <c r="AQ1023" s="38"/>
      <c r="AR1023" s="38"/>
      <c r="AS1023" s="38"/>
      <c r="AT1023" s="38"/>
      <c r="AU1023" s="38"/>
      <c r="AV1023" s="38"/>
      <c r="AW1023" s="38"/>
      <c r="AX1023" s="38"/>
      <c r="AY1023" s="38"/>
      <c r="AZ1023" s="38"/>
      <c r="BA1023" s="38"/>
      <c r="BB1023" s="38"/>
      <c r="BC1023" s="38"/>
      <c r="BD1023" s="38"/>
      <c r="BE1023" s="38"/>
      <c r="BF1023" s="38"/>
      <c r="BG1023" s="38"/>
      <c r="BH1023" s="38"/>
      <c r="BI1023" s="38"/>
      <c r="BJ1023" s="38"/>
      <c r="BK1023" s="38"/>
      <c r="BL1023" s="38"/>
      <c r="BM1023" s="38"/>
      <c r="BN1023" s="38"/>
      <c r="BO1023" s="38"/>
      <c r="BP1023" s="38"/>
      <c r="BQ1023" s="38"/>
      <c r="BR1023" s="38"/>
      <c r="BS1023" s="38"/>
      <c r="BT1023" s="38"/>
      <c r="BU1023" s="38"/>
      <c r="BV1023" s="38"/>
    </row>
    <row r="1024" spans="1:74" s="12" customFormat="1">
      <c r="A1024" s="80"/>
      <c r="B1024" s="105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F1024" s="38"/>
      <c r="AG1024" s="38"/>
      <c r="AH1024" s="38"/>
      <c r="AI1024" s="38"/>
      <c r="AJ1024" s="38"/>
      <c r="AK1024" s="38"/>
      <c r="AL1024" s="38"/>
      <c r="AM1024" s="38"/>
      <c r="AN1024" s="38"/>
      <c r="AO1024" s="38"/>
      <c r="AP1024" s="38"/>
      <c r="AQ1024" s="38"/>
      <c r="AR1024" s="38"/>
      <c r="AS1024" s="38"/>
      <c r="AT1024" s="38"/>
      <c r="AU1024" s="38"/>
      <c r="AV1024" s="38"/>
      <c r="AW1024" s="38"/>
      <c r="AX1024" s="38"/>
      <c r="AY1024" s="38"/>
      <c r="AZ1024" s="38"/>
      <c r="BA1024" s="38"/>
      <c r="BB1024" s="38"/>
      <c r="BC1024" s="38"/>
      <c r="BD1024" s="38"/>
      <c r="BE1024" s="38"/>
      <c r="BF1024" s="38"/>
      <c r="BG1024" s="38"/>
      <c r="BH1024" s="38"/>
      <c r="BI1024" s="38"/>
      <c r="BJ1024" s="38"/>
      <c r="BK1024" s="38"/>
      <c r="BL1024" s="38"/>
      <c r="BM1024" s="38"/>
      <c r="BN1024" s="38"/>
      <c r="BO1024" s="38"/>
      <c r="BP1024" s="38"/>
      <c r="BQ1024" s="38"/>
      <c r="BR1024" s="38"/>
      <c r="BS1024" s="38"/>
      <c r="BT1024" s="38"/>
      <c r="BU1024" s="38"/>
      <c r="BV1024" s="38"/>
    </row>
    <row r="1025" spans="1:74" s="12" customFormat="1">
      <c r="A1025" s="80"/>
      <c r="B1025" s="105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F1025" s="38"/>
      <c r="AG1025" s="38"/>
      <c r="AH1025" s="38"/>
      <c r="AI1025" s="38"/>
      <c r="AJ1025" s="38"/>
      <c r="AK1025" s="38"/>
      <c r="AL1025" s="38"/>
      <c r="AM1025" s="38"/>
      <c r="AN1025" s="38"/>
      <c r="AO1025" s="38"/>
      <c r="AP1025" s="38"/>
      <c r="AQ1025" s="38"/>
      <c r="AR1025" s="38"/>
      <c r="AS1025" s="38"/>
      <c r="AT1025" s="38"/>
      <c r="AU1025" s="38"/>
      <c r="AV1025" s="38"/>
      <c r="AW1025" s="38"/>
      <c r="AX1025" s="38"/>
      <c r="AY1025" s="38"/>
      <c r="AZ1025" s="38"/>
      <c r="BA1025" s="38"/>
      <c r="BB1025" s="38"/>
      <c r="BC1025" s="38"/>
      <c r="BD1025" s="38"/>
      <c r="BE1025" s="38"/>
      <c r="BF1025" s="38"/>
      <c r="BG1025" s="38"/>
      <c r="BH1025" s="38"/>
      <c r="BI1025" s="38"/>
      <c r="BJ1025" s="38"/>
      <c r="BK1025" s="38"/>
      <c r="BL1025" s="38"/>
      <c r="BM1025" s="38"/>
      <c r="BN1025" s="38"/>
      <c r="BO1025" s="38"/>
      <c r="BP1025" s="38"/>
      <c r="BQ1025" s="38"/>
      <c r="BR1025" s="38"/>
      <c r="BS1025" s="38"/>
      <c r="BT1025" s="38"/>
      <c r="BU1025" s="38"/>
      <c r="BV1025" s="38"/>
    </row>
    <row r="1026" spans="1:74" s="12" customFormat="1">
      <c r="A1026" s="80"/>
      <c r="B1026" s="105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  <c r="Z1026" s="38"/>
      <c r="AA1026" s="38"/>
      <c r="AB1026" s="38"/>
      <c r="AC1026" s="38"/>
      <c r="AD1026" s="38"/>
      <c r="AE1026" s="38"/>
      <c r="AF1026" s="38"/>
      <c r="AG1026" s="38"/>
      <c r="AH1026" s="38"/>
      <c r="AI1026" s="38"/>
      <c r="AJ1026" s="38"/>
      <c r="AK1026" s="38"/>
      <c r="AL1026" s="38"/>
      <c r="AM1026" s="38"/>
      <c r="AN1026" s="38"/>
      <c r="AO1026" s="38"/>
      <c r="AP1026" s="38"/>
      <c r="AQ1026" s="38"/>
      <c r="AR1026" s="38"/>
      <c r="AS1026" s="38"/>
      <c r="AT1026" s="38"/>
      <c r="AU1026" s="38"/>
      <c r="AV1026" s="38"/>
      <c r="AW1026" s="38"/>
      <c r="AX1026" s="38"/>
      <c r="AY1026" s="38"/>
      <c r="AZ1026" s="38"/>
      <c r="BA1026" s="38"/>
      <c r="BB1026" s="38"/>
      <c r="BC1026" s="38"/>
      <c r="BD1026" s="38"/>
      <c r="BE1026" s="38"/>
      <c r="BF1026" s="38"/>
      <c r="BG1026" s="38"/>
      <c r="BH1026" s="38"/>
      <c r="BI1026" s="38"/>
      <c r="BJ1026" s="38"/>
      <c r="BK1026" s="38"/>
      <c r="BL1026" s="38"/>
      <c r="BM1026" s="38"/>
      <c r="BN1026" s="38"/>
      <c r="BO1026" s="38"/>
      <c r="BP1026" s="38"/>
      <c r="BQ1026" s="38"/>
      <c r="BR1026" s="38"/>
      <c r="BS1026" s="38"/>
      <c r="BT1026" s="38"/>
      <c r="BU1026" s="38"/>
      <c r="BV1026" s="38"/>
    </row>
    <row r="1027" spans="1:74" s="12" customFormat="1">
      <c r="A1027" s="80"/>
      <c r="B1027" s="105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F1027" s="38"/>
      <c r="AG1027" s="38"/>
      <c r="AH1027" s="38"/>
      <c r="AI1027" s="38"/>
      <c r="AJ1027" s="38"/>
      <c r="AK1027" s="38"/>
      <c r="AL1027" s="38"/>
      <c r="AM1027" s="38"/>
      <c r="AN1027" s="38"/>
      <c r="AO1027" s="38"/>
      <c r="AP1027" s="38"/>
      <c r="AQ1027" s="38"/>
      <c r="AR1027" s="38"/>
      <c r="AS1027" s="38"/>
      <c r="AT1027" s="38"/>
      <c r="AU1027" s="38"/>
      <c r="AV1027" s="38"/>
      <c r="AW1027" s="38"/>
      <c r="AX1027" s="38"/>
      <c r="AY1027" s="38"/>
      <c r="AZ1027" s="38"/>
      <c r="BA1027" s="38"/>
      <c r="BB1027" s="38"/>
      <c r="BC1027" s="38"/>
      <c r="BD1027" s="38"/>
      <c r="BE1027" s="38"/>
      <c r="BF1027" s="38"/>
      <c r="BG1027" s="38"/>
      <c r="BH1027" s="38"/>
      <c r="BI1027" s="38"/>
      <c r="BJ1027" s="38"/>
      <c r="BK1027" s="38"/>
      <c r="BL1027" s="38"/>
      <c r="BM1027" s="38"/>
      <c r="BN1027" s="38"/>
      <c r="BO1027" s="38"/>
      <c r="BP1027" s="38"/>
      <c r="BQ1027" s="38"/>
      <c r="BR1027" s="38"/>
      <c r="BS1027" s="38"/>
      <c r="BT1027" s="38"/>
      <c r="BU1027" s="38"/>
      <c r="BV1027" s="38"/>
    </row>
    <row r="1028" spans="1:74" s="12" customFormat="1">
      <c r="A1028" s="80"/>
      <c r="B1028" s="105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F1028" s="38"/>
      <c r="AG1028" s="38"/>
      <c r="AH1028" s="38"/>
      <c r="AI1028" s="38"/>
      <c r="AJ1028" s="38"/>
      <c r="AK1028" s="38"/>
      <c r="AL1028" s="38"/>
      <c r="AM1028" s="38"/>
      <c r="AN1028" s="38"/>
      <c r="AO1028" s="38"/>
      <c r="AP1028" s="38"/>
      <c r="AQ1028" s="38"/>
      <c r="AR1028" s="38"/>
      <c r="AS1028" s="38"/>
      <c r="AT1028" s="38"/>
      <c r="AU1028" s="38"/>
      <c r="AV1028" s="38"/>
      <c r="AW1028" s="38"/>
      <c r="AX1028" s="38"/>
      <c r="AY1028" s="38"/>
      <c r="AZ1028" s="38"/>
      <c r="BA1028" s="38"/>
      <c r="BB1028" s="38"/>
      <c r="BC1028" s="38"/>
      <c r="BD1028" s="38"/>
      <c r="BE1028" s="38"/>
      <c r="BF1028" s="38"/>
      <c r="BG1028" s="38"/>
      <c r="BH1028" s="38"/>
      <c r="BI1028" s="38"/>
      <c r="BJ1028" s="38"/>
      <c r="BK1028" s="38"/>
      <c r="BL1028" s="38"/>
      <c r="BM1028" s="38"/>
      <c r="BN1028" s="38"/>
      <c r="BO1028" s="38"/>
      <c r="BP1028" s="38"/>
      <c r="BQ1028" s="38"/>
      <c r="BR1028" s="38"/>
      <c r="BS1028" s="38"/>
      <c r="BT1028" s="38"/>
      <c r="BU1028" s="38"/>
      <c r="BV1028" s="38"/>
    </row>
    <row r="1029" spans="1:74" s="12" customFormat="1">
      <c r="A1029" s="80"/>
      <c r="B1029" s="105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F1029" s="38"/>
      <c r="AG1029" s="38"/>
      <c r="AH1029" s="38"/>
      <c r="AI1029" s="38"/>
      <c r="AJ1029" s="38"/>
      <c r="AK1029" s="38"/>
      <c r="AL1029" s="38"/>
      <c r="AM1029" s="38"/>
      <c r="AN1029" s="38"/>
      <c r="AO1029" s="38"/>
      <c r="AP1029" s="38"/>
      <c r="AQ1029" s="38"/>
      <c r="AR1029" s="38"/>
      <c r="AS1029" s="38"/>
      <c r="AT1029" s="38"/>
      <c r="AU1029" s="38"/>
      <c r="AV1029" s="38"/>
      <c r="AW1029" s="38"/>
      <c r="AX1029" s="38"/>
      <c r="AY1029" s="38"/>
      <c r="AZ1029" s="38"/>
      <c r="BA1029" s="38"/>
      <c r="BB1029" s="38"/>
      <c r="BC1029" s="38"/>
      <c r="BD1029" s="38"/>
      <c r="BE1029" s="38"/>
      <c r="BF1029" s="38"/>
      <c r="BG1029" s="38"/>
      <c r="BH1029" s="38"/>
      <c r="BI1029" s="38"/>
      <c r="BJ1029" s="38"/>
      <c r="BK1029" s="38"/>
      <c r="BL1029" s="38"/>
      <c r="BM1029" s="38"/>
      <c r="BN1029" s="38"/>
      <c r="BO1029" s="38"/>
      <c r="BP1029" s="38"/>
      <c r="BQ1029" s="38"/>
      <c r="BR1029" s="38"/>
      <c r="BS1029" s="38"/>
      <c r="BT1029" s="38"/>
      <c r="BU1029" s="38"/>
      <c r="BV1029" s="38"/>
    </row>
    <row r="1030" spans="1:74" s="12" customFormat="1">
      <c r="A1030" s="80"/>
      <c r="B1030" s="105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F1030" s="38"/>
      <c r="AG1030" s="38"/>
      <c r="AH1030" s="38"/>
      <c r="AI1030" s="38"/>
      <c r="AJ1030" s="38"/>
      <c r="AK1030" s="38"/>
      <c r="AL1030" s="38"/>
      <c r="AM1030" s="38"/>
      <c r="AN1030" s="38"/>
      <c r="AO1030" s="38"/>
      <c r="AP1030" s="38"/>
      <c r="AQ1030" s="38"/>
      <c r="AR1030" s="38"/>
      <c r="AS1030" s="38"/>
      <c r="AT1030" s="38"/>
      <c r="AU1030" s="38"/>
      <c r="AV1030" s="38"/>
      <c r="AW1030" s="38"/>
      <c r="AX1030" s="38"/>
      <c r="AY1030" s="38"/>
      <c r="AZ1030" s="38"/>
      <c r="BA1030" s="38"/>
      <c r="BB1030" s="38"/>
      <c r="BC1030" s="38"/>
      <c r="BD1030" s="38"/>
      <c r="BE1030" s="38"/>
      <c r="BF1030" s="38"/>
      <c r="BG1030" s="38"/>
      <c r="BH1030" s="38"/>
      <c r="BI1030" s="38"/>
      <c r="BJ1030" s="38"/>
      <c r="BK1030" s="38"/>
      <c r="BL1030" s="38"/>
      <c r="BM1030" s="38"/>
      <c r="BN1030" s="38"/>
      <c r="BO1030" s="38"/>
      <c r="BP1030" s="38"/>
      <c r="BQ1030" s="38"/>
      <c r="BR1030" s="38"/>
      <c r="BS1030" s="38"/>
      <c r="BT1030" s="38"/>
      <c r="BU1030" s="38"/>
      <c r="BV1030" s="38"/>
    </row>
    <row r="1031" spans="1:74" s="12" customFormat="1">
      <c r="A1031" s="80"/>
      <c r="B1031" s="105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F1031" s="38"/>
      <c r="AG1031" s="38"/>
      <c r="AH1031" s="38"/>
      <c r="AI1031" s="38"/>
      <c r="AJ1031" s="38"/>
      <c r="AK1031" s="38"/>
      <c r="AL1031" s="38"/>
      <c r="AM1031" s="38"/>
      <c r="AN1031" s="38"/>
      <c r="AO1031" s="38"/>
      <c r="AP1031" s="38"/>
      <c r="AQ1031" s="38"/>
      <c r="AR1031" s="38"/>
      <c r="AS1031" s="38"/>
      <c r="AT1031" s="38"/>
      <c r="AU1031" s="38"/>
      <c r="AV1031" s="38"/>
      <c r="AW1031" s="38"/>
      <c r="AX1031" s="38"/>
      <c r="AY1031" s="38"/>
      <c r="AZ1031" s="38"/>
      <c r="BA1031" s="38"/>
      <c r="BB1031" s="38"/>
      <c r="BC1031" s="38"/>
      <c r="BD1031" s="38"/>
      <c r="BE1031" s="38"/>
      <c r="BF1031" s="38"/>
      <c r="BG1031" s="38"/>
      <c r="BH1031" s="38"/>
      <c r="BI1031" s="38"/>
      <c r="BJ1031" s="38"/>
      <c r="BK1031" s="38"/>
      <c r="BL1031" s="38"/>
      <c r="BM1031" s="38"/>
      <c r="BN1031" s="38"/>
      <c r="BO1031" s="38"/>
      <c r="BP1031" s="38"/>
      <c r="BQ1031" s="38"/>
      <c r="BR1031" s="38"/>
      <c r="BS1031" s="38"/>
      <c r="BT1031" s="38"/>
      <c r="BU1031" s="38"/>
      <c r="BV1031" s="38"/>
    </row>
    <row r="1032" spans="1:74" s="12" customFormat="1">
      <c r="A1032" s="80"/>
      <c r="B1032" s="105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F1032" s="38"/>
      <c r="AG1032" s="38"/>
      <c r="AH1032" s="38"/>
      <c r="AI1032" s="38"/>
      <c r="AJ1032" s="38"/>
      <c r="AK1032" s="38"/>
      <c r="AL1032" s="38"/>
      <c r="AM1032" s="38"/>
      <c r="AN1032" s="38"/>
      <c r="AO1032" s="38"/>
      <c r="AP1032" s="38"/>
      <c r="AQ1032" s="38"/>
      <c r="AR1032" s="38"/>
      <c r="AS1032" s="38"/>
      <c r="AT1032" s="38"/>
      <c r="AU1032" s="38"/>
      <c r="AV1032" s="38"/>
      <c r="AW1032" s="38"/>
      <c r="AX1032" s="38"/>
      <c r="AY1032" s="38"/>
      <c r="AZ1032" s="38"/>
      <c r="BA1032" s="38"/>
      <c r="BB1032" s="38"/>
      <c r="BC1032" s="38"/>
      <c r="BD1032" s="38"/>
      <c r="BE1032" s="38"/>
      <c r="BF1032" s="38"/>
      <c r="BG1032" s="38"/>
      <c r="BH1032" s="38"/>
      <c r="BI1032" s="38"/>
      <c r="BJ1032" s="38"/>
      <c r="BK1032" s="38"/>
      <c r="BL1032" s="38"/>
      <c r="BM1032" s="38"/>
      <c r="BN1032" s="38"/>
      <c r="BO1032" s="38"/>
      <c r="BP1032" s="38"/>
      <c r="BQ1032" s="38"/>
      <c r="BR1032" s="38"/>
      <c r="BS1032" s="38"/>
      <c r="BT1032" s="38"/>
      <c r="BU1032" s="38"/>
      <c r="BV1032" s="38"/>
    </row>
    <row r="1033" spans="1:74" s="12" customFormat="1">
      <c r="A1033" s="80"/>
      <c r="B1033" s="105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F1033" s="38"/>
      <c r="AG1033" s="38"/>
      <c r="AH1033" s="38"/>
      <c r="AI1033" s="38"/>
      <c r="AJ1033" s="38"/>
      <c r="AK1033" s="38"/>
      <c r="AL1033" s="38"/>
      <c r="AM1033" s="38"/>
      <c r="AN1033" s="38"/>
      <c r="AO1033" s="38"/>
      <c r="AP1033" s="38"/>
      <c r="AQ1033" s="38"/>
      <c r="AR1033" s="38"/>
      <c r="AS1033" s="38"/>
      <c r="AT1033" s="38"/>
      <c r="AU1033" s="38"/>
      <c r="AV1033" s="38"/>
      <c r="AW1033" s="38"/>
      <c r="AX1033" s="38"/>
      <c r="AY1033" s="38"/>
      <c r="AZ1033" s="38"/>
      <c r="BA1033" s="38"/>
      <c r="BB1033" s="38"/>
      <c r="BC1033" s="38"/>
      <c r="BD1033" s="38"/>
      <c r="BE1033" s="38"/>
      <c r="BF1033" s="38"/>
      <c r="BG1033" s="38"/>
      <c r="BH1033" s="38"/>
      <c r="BI1033" s="38"/>
      <c r="BJ1033" s="38"/>
      <c r="BK1033" s="38"/>
      <c r="BL1033" s="38"/>
      <c r="BM1033" s="38"/>
      <c r="BN1033" s="38"/>
      <c r="BO1033" s="38"/>
      <c r="BP1033" s="38"/>
      <c r="BQ1033" s="38"/>
      <c r="BR1033" s="38"/>
      <c r="BS1033" s="38"/>
      <c r="BT1033" s="38"/>
      <c r="BU1033" s="38"/>
      <c r="BV1033" s="38"/>
    </row>
    <row r="1034" spans="1:74" s="12" customFormat="1">
      <c r="A1034" s="80"/>
      <c r="B1034" s="105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F1034" s="38"/>
      <c r="AG1034" s="38"/>
      <c r="AH1034" s="38"/>
      <c r="AI1034" s="38"/>
      <c r="AJ1034" s="38"/>
      <c r="AK1034" s="38"/>
      <c r="AL1034" s="38"/>
      <c r="AM1034" s="38"/>
      <c r="AN1034" s="38"/>
      <c r="AO1034" s="38"/>
      <c r="AP1034" s="38"/>
      <c r="AQ1034" s="38"/>
      <c r="AR1034" s="38"/>
      <c r="AS1034" s="38"/>
      <c r="AT1034" s="38"/>
      <c r="AU1034" s="38"/>
      <c r="AV1034" s="38"/>
      <c r="AW1034" s="38"/>
      <c r="AX1034" s="38"/>
      <c r="AY1034" s="38"/>
      <c r="AZ1034" s="38"/>
      <c r="BA1034" s="38"/>
      <c r="BB1034" s="38"/>
      <c r="BC1034" s="38"/>
      <c r="BD1034" s="38"/>
      <c r="BE1034" s="38"/>
      <c r="BF1034" s="38"/>
      <c r="BG1034" s="38"/>
      <c r="BH1034" s="38"/>
      <c r="BI1034" s="38"/>
      <c r="BJ1034" s="38"/>
      <c r="BK1034" s="38"/>
      <c r="BL1034" s="38"/>
      <c r="BM1034" s="38"/>
      <c r="BN1034" s="38"/>
      <c r="BO1034" s="38"/>
      <c r="BP1034" s="38"/>
      <c r="BQ1034" s="38"/>
      <c r="BR1034" s="38"/>
      <c r="BS1034" s="38"/>
      <c r="BT1034" s="38"/>
      <c r="BU1034" s="38"/>
      <c r="BV1034" s="38"/>
    </row>
    <row r="1035" spans="1:74" s="12" customFormat="1">
      <c r="A1035" s="80"/>
      <c r="B1035" s="105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F1035" s="38"/>
      <c r="AG1035" s="38"/>
      <c r="AH1035" s="38"/>
      <c r="AI1035" s="38"/>
      <c r="AJ1035" s="38"/>
      <c r="AK1035" s="38"/>
      <c r="AL1035" s="38"/>
      <c r="AM1035" s="38"/>
      <c r="AN1035" s="38"/>
      <c r="AO1035" s="38"/>
      <c r="AP1035" s="38"/>
      <c r="AQ1035" s="38"/>
      <c r="AR1035" s="38"/>
      <c r="AS1035" s="38"/>
      <c r="AT1035" s="38"/>
      <c r="AU1035" s="38"/>
      <c r="AV1035" s="38"/>
      <c r="AW1035" s="38"/>
      <c r="AX1035" s="38"/>
      <c r="AY1035" s="38"/>
      <c r="AZ1035" s="38"/>
      <c r="BA1035" s="38"/>
      <c r="BB1035" s="38"/>
      <c r="BC1035" s="38"/>
      <c r="BD1035" s="38"/>
      <c r="BE1035" s="38"/>
      <c r="BF1035" s="38"/>
      <c r="BG1035" s="38"/>
      <c r="BH1035" s="38"/>
      <c r="BI1035" s="38"/>
      <c r="BJ1035" s="38"/>
      <c r="BK1035" s="38"/>
      <c r="BL1035" s="38"/>
      <c r="BM1035" s="38"/>
      <c r="BN1035" s="38"/>
      <c r="BO1035" s="38"/>
      <c r="BP1035" s="38"/>
      <c r="BQ1035" s="38"/>
      <c r="BR1035" s="38"/>
      <c r="BS1035" s="38"/>
      <c r="BT1035" s="38"/>
      <c r="BU1035" s="38"/>
      <c r="BV1035" s="38"/>
    </row>
    <row r="1036" spans="1:74" s="12" customFormat="1">
      <c r="A1036" s="80"/>
      <c r="B1036" s="105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F1036" s="38"/>
      <c r="AG1036" s="38"/>
      <c r="AH1036" s="38"/>
      <c r="AI1036" s="38"/>
      <c r="AJ1036" s="38"/>
      <c r="AK1036" s="38"/>
      <c r="AL1036" s="38"/>
      <c r="AM1036" s="38"/>
      <c r="AN1036" s="38"/>
      <c r="AO1036" s="38"/>
      <c r="AP1036" s="38"/>
      <c r="AQ1036" s="38"/>
      <c r="AR1036" s="38"/>
      <c r="AS1036" s="38"/>
      <c r="AT1036" s="38"/>
      <c r="AU1036" s="38"/>
      <c r="AV1036" s="38"/>
      <c r="AW1036" s="38"/>
      <c r="AX1036" s="38"/>
      <c r="AY1036" s="38"/>
      <c r="AZ1036" s="38"/>
      <c r="BA1036" s="38"/>
      <c r="BB1036" s="38"/>
      <c r="BC1036" s="38"/>
      <c r="BD1036" s="38"/>
      <c r="BE1036" s="38"/>
      <c r="BF1036" s="38"/>
      <c r="BG1036" s="38"/>
      <c r="BH1036" s="38"/>
      <c r="BI1036" s="38"/>
      <c r="BJ1036" s="38"/>
      <c r="BK1036" s="38"/>
      <c r="BL1036" s="38"/>
      <c r="BM1036" s="38"/>
      <c r="BN1036" s="38"/>
      <c r="BO1036" s="38"/>
      <c r="BP1036" s="38"/>
      <c r="BQ1036" s="38"/>
      <c r="BR1036" s="38"/>
      <c r="BS1036" s="38"/>
      <c r="BT1036" s="38"/>
      <c r="BU1036" s="38"/>
      <c r="BV1036" s="38"/>
    </row>
    <row r="1037" spans="1:74" s="12" customFormat="1">
      <c r="A1037" s="80"/>
      <c r="B1037" s="105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F1037" s="38"/>
      <c r="AG1037" s="38"/>
      <c r="AH1037" s="38"/>
      <c r="AI1037" s="38"/>
      <c r="AJ1037" s="38"/>
      <c r="AK1037" s="38"/>
      <c r="AL1037" s="38"/>
      <c r="AM1037" s="38"/>
      <c r="AN1037" s="38"/>
      <c r="AO1037" s="38"/>
      <c r="AP1037" s="38"/>
      <c r="AQ1037" s="38"/>
      <c r="AR1037" s="38"/>
      <c r="AS1037" s="38"/>
      <c r="AT1037" s="38"/>
      <c r="AU1037" s="38"/>
      <c r="AV1037" s="38"/>
      <c r="AW1037" s="38"/>
      <c r="AX1037" s="38"/>
      <c r="AY1037" s="38"/>
      <c r="AZ1037" s="38"/>
      <c r="BA1037" s="38"/>
      <c r="BB1037" s="38"/>
      <c r="BC1037" s="38"/>
      <c r="BD1037" s="38"/>
      <c r="BE1037" s="38"/>
      <c r="BF1037" s="38"/>
      <c r="BG1037" s="38"/>
      <c r="BH1037" s="38"/>
      <c r="BI1037" s="38"/>
      <c r="BJ1037" s="38"/>
      <c r="BK1037" s="38"/>
      <c r="BL1037" s="38"/>
      <c r="BM1037" s="38"/>
      <c r="BN1037" s="38"/>
      <c r="BO1037" s="38"/>
      <c r="BP1037" s="38"/>
      <c r="BQ1037" s="38"/>
      <c r="BR1037" s="38"/>
      <c r="BS1037" s="38"/>
      <c r="BT1037" s="38"/>
      <c r="BU1037" s="38"/>
      <c r="BV1037" s="38"/>
    </row>
    <row r="1038" spans="1:74" s="12" customFormat="1">
      <c r="A1038" s="80"/>
      <c r="B1038" s="105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F1038" s="38"/>
      <c r="AG1038" s="38"/>
      <c r="AH1038" s="38"/>
      <c r="AI1038" s="38"/>
      <c r="AJ1038" s="38"/>
      <c r="AK1038" s="38"/>
      <c r="AL1038" s="38"/>
      <c r="AM1038" s="38"/>
      <c r="AN1038" s="38"/>
      <c r="AO1038" s="38"/>
      <c r="AP1038" s="38"/>
      <c r="AQ1038" s="38"/>
      <c r="AR1038" s="38"/>
      <c r="AS1038" s="38"/>
      <c r="AT1038" s="38"/>
      <c r="AU1038" s="38"/>
      <c r="AV1038" s="38"/>
      <c r="AW1038" s="38"/>
      <c r="AX1038" s="38"/>
      <c r="AY1038" s="38"/>
      <c r="AZ1038" s="38"/>
      <c r="BA1038" s="38"/>
      <c r="BB1038" s="38"/>
      <c r="BC1038" s="38"/>
      <c r="BD1038" s="38"/>
      <c r="BE1038" s="38"/>
      <c r="BF1038" s="38"/>
      <c r="BG1038" s="38"/>
      <c r="BH1038" s="38"/>
      <c r="BI1038" s="38"/>
      <c r="BJ1038" s="38"/>
      <c r="BK1038" s="38"/>
      <c r="BL1038" s="38"/>
      <c r="BM1038" s="38"/>
      <c r="BN1038" s="38"/>
      <c r="BO1038" s="38"/>
      <c r="BP1038" s="38"/>
      <c r="BQ1038" s="38"/>
      <c r="BR1038" s="38"/>
      <c r="BS1038" s="38"/>
      <c r="BT1038" s="38"/>
      <c r="BU1038" s="38"/>
      <c r="BV1038" s="38"/>
    </row>
    <row r="1039" spans="1:74" s="12" customFormat="1">
      <c r="A1039" s="80"/>
      <c r="B1039" s="105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F1039" s="38"/>
      <c r="AG1039" s="38"/>
      <c r="AH1039" s="38"/>
      <c r="AI1039" s="38"/>
      <c r="AJ1039" s="38"/>
      <c r="AK1039" s="38"/>
      <c r="AL1039" s="38"/>
      <c r="AM1039" s="38"/>
      <c r="AN1039" s="38"/>
      <c r="AO1039" s="38"/>
      <c r="AP1039" s="38"/>
      <c r="AQ1039" s="38"/>
      <c r="AR1039" s="38"/>
      <c r="AS1039" s="38"/>
      <c r="AT1039" s="38"/>
      <c r="AU1039" s="38"/>
      <c r="AV1039" s="38"/>
      <c r="AW1039" s="38"/>
      <c r="AX1039" s="38"/>
      <c r="AY1039" s="38"/>
      <c r="AZ1039" s="38"/>
      <c r="BA1039" s="38"/>
      <c r="BB1039" s="38"/>
      <c r="BC1039" s="38"/>
      <c r="BD1039" s="38"/>
      <c r="BE1039" s="38"/>
      <c r="BF1039" s="38"/>
      <c r="BG1039" s="38"/>
      <c r="BH1039" s="38"/>
      <c r="BI1039" s="38"/>
      <c r="BJ1039" s="38"/>
      <c r="BK1039" s="38"/>
      <c r="BL1039" s="38"/>
      <c r="BM1039" s="38"/>
      <c r="BN1039" s="38"/>
      <c r="BO1039" s="38"/>
      <c r="BP1039" s="38"/>
      <c r="BQ1039" s="38"/>
      <c r="BR1039" s="38"/>
      <c r="BS1039" s="38"/>
      <c r="BT1039" s="38"/>
      <c r="BU1039" s="38"/>
      <c r="BV1039" s="38"/>
    </row>
    <row r="1040" spans="1:74" s="12" customFormat="1">
      <c r="A1040" s="80"/>
      <c r="B1040" s="105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F1040" s="38"/>
      <c r="AG1040" s="38"/>
      <c r="AH1040" s="38"/>
      <c r="AI1040" s="38"/>
      <c r="AJ1040" s="38"/>
      <c r="AK1040" s="38"/>
      <c r="AL1040" s="38"/>
      <c r="AM1040" s="38"/>
      <c r="AN1040" s="38"/>
      <c r="AO1040" s="38"/>
      <c r="AP1040" s="38"/>
      <c r="AQ1040" s="38"/>
      <c r="AR1040" s="38"/>
      <c r="AS1040" s="38"/>
      <c r="AT1040" s="38"/>
      <c r="AU1040" s="38"/>
      <c r="AV1040" s="38"/>
      <c r="AW1040" s="38"/>
      <c r="AX1040" s="38"/>
      <c r="AY1040" s="38"/>
      <c r="AZ1040" s="38"/>
      <c r="BA1040" s="38"/>
      <c r="BB1040" s="38"/>
      <c r="BC1040" s="38"/>
      <c r="BD1040" s="38"/>
      <c r="BE1040" s="38"/>
      <c r="BF1040" s="38"/>
      <c r="BG1040" s="38"/>
      <c r="BH1040" s="38"/>
      <c r="BI1040" s="38"/>
      <c r="BJ1040" s="38"/>
      <c r="BK1040" s="38"/>
      <c r="BL1040" s="38"/>
      <c r="BM1040" s="38"/>
      <c r="BN1040" s="38"/>
      <c r="BO1040" s="38"/>
      <c r="BP1040" s="38"/>
      <c r="BQ1040" s="38"/>
      <c r="BR1040" s="38"/>
      <c r="BS1040" s="38"/>
      <c r="BT1040" s="38"/>
      <c r="BU1040" s="38"/>
      <c r="BV1040" s="38"/>
    </row>
    <row r="1041" spans="1:74" s="12" customFormat="1">
      <c r="A1041" s="80"/>
      <c r="B1041" s="105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  <c r="Z1041" s="38"/>
      <c r="AA1041" s="38"/>
      <c r="AB1041" s="38"/>
      <c r="AC1041" s="38"/>
      <c r="AD1041" s="38"/>
      <c r="AE1041" s="38"/>
      <c r="AF1041" s="38"/>
      <c r="AG1041" s="38"/>
      <c r="AH1041" s="38"/>
      <c r="AI1041" s="38"/>
      <c r="AJ1041" s="38"/>
      <c r="AK1041" s="38"/>
      <c r="AL1041" s="38"/>
      <c r="AM1041" s="38"/>
      <c r="AN1041" s="38"/>
      <c r="AO1041" s="38"/>
      <c r="AP1041" s="38"/>
      <c r="AQ1041" s="38"/>
      <c r="AR1041" s="38"/>
      <c r="AS1041" s="38"/>
      <c r="AT1041" s="38"/>
      <c r="AU1041" s="38"/>
      <c r="AV1041" s="38"/>
      <c r="AW1041" s="38"/>
      <c r="AX1041" s="38"/>
      <c r="AY1041" s="38"/>
      <c r="AZ1041" s="38"/>
      <c r="BA1041" s="38"/>
      <c r="BB1041" s="38"/>
      <c r="BC1041" s="38"/>
      <c r="BD1041" s="38"/>
      <c r="BE1041" s="38"/>
      <c r="BF1041" s="38"/>
      <c r="BG1041" s="38"/>
      <c r="BH1041" s="38"/>
      <c r="BI1041" s="38"/>
      <c r="BJ1041" s="38"/>
      <c r="BK1041" s="38"/>
      <c r="BL1041" s="38"/>
      <c r="BM1041" s="38"/>
      <c r="BN1041" s="38"/>
      <c r="BO1041" s="38"/>
      <c r="BP1041" s="38"/>
      <c r="BQ1041" s="38"/>
      <c r="BR1041" s="38"/>
      <c r="BS1041" s="38"/>
      <c r="BT1041" s="38"/>
      <c r="BU1041" s="38"/>
      <c r="BV1041" s="38"/>
    </row>
    <row r="1042" spans="1:74" s="12" customFormat="1">
      <c r="A1042" s="80"/>
      <c r="B1042" s="105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F1042" s="38"/>
      <c r="AG1042" s="38"/>
      <c r="AH1042" s="38"/>
      <c r="AI1042" s="38"/>
      <c r="AJ1042" s="38"/>
      <c r="AK1042" s="38"/>
      <c r="AL1042" s="38"/>
      <c r="AM1042" s="38"/>
      <c r="AN1042" s="38"/>
      <c r="AO1042" s="38"/>
      <c r="AP1042" s="38"/>
      <c r="AQ1042" s="38"/>
      <c r="AR1042" s="38"/>
      <c r="AS1042" s="38"/>
      <c r="AT1042" s="38"/>
      <c r="AU1042" s="38"/>
      <c r="AV1042" s="38"/>
      <c r="AW1042" s="38"/>
      <c r="AX1042" s="38"/>
      <c r="AY1042" s="38"/>
      <c r="AZ1042" s="38"/>
      <c r="BA1042" s="38"/>
      <c r="BB1042" s="38"/>
      <c r="BC1042" s="38"/>
      <c r="BD1042" s="38"/>
      <c r="BE1042" s="38"/>
      <c r="BF1042" s="38"/>
      <c r="BG1042" s="38"/>
      <c r="BH1042" s="38"/>
      <c r="BI1042" s="38"/>
      <c r="BJ1042" s="38"/>
      <c r="BK1042" s="38"/>
      <c r="BL1042" s="38"/>
      <c r="BM1042" s="38"/>
      <c r="BN1042" s="38"/>
      <c r="BO1042" s="38"/>
      <c r="BP1042" s="38"/>
      <c r="BQ1042" s="38"/>
      <c r="BR1042" s="38"/>
      <c r="BS1042" s="38"/>
      <c r="BT1042" s="38"/>
      <c r="BU1042" s="38"/>
      <c r="BV1042" s="38"/>
    </row>
    <row r="1043" spans="1:74" s="12" customFormat="1">
      <c r="A1043" s="80"/>
      <c r="B1043" s="105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F1043" s="38"/>
      <c r="AG1043" s="38"/>
      <c r="AH1043" s="38"/>
      <c r="AI1043" s="38"/>
      <c r="AJ1043" s="38"/>
      <c r="AK1043" s="38"/>
      <c r="AL1043" s="38"/>
      <c r="AM1043" s="38"/>
      <c r="AN1043" s="38"/>
      <c r="AO1043" s="38"/>
      <c r="AP1043" s="38"/>
      <c r="AQ1043" s="38"/>
      <c r="AR1043" s="38"/>
      <c r="AS1043" s="38"/>
      <c r="AT1043" s="38"/>
      <c r="AU1043" s="38"/>
      <c r="AV1043" s="38"/>
      <c r="AW1043" s="38"/>
      <c r="AX1043" s="38"/>
      <c r="AY1043" s="38"/>
      <c r="AZ1043" s="38"/>
      <c r="BA1043" s="38"/>
      <c r="BB1043" s="38"/>
      <c r="BC1043" s="38"/>
      <c r="BD1043" s="38"/>
      <c r="BE1043" s="38"/>
      <c r="BF1043" s="38"/>
      <c r="BG1043" s="38"/>
      <c r="BH1043" s="38"/>
      <c r="BI1043" s="38"/>
      <c r="BJ1043" s="38"/>
      <c r="BK1043" s="38"/>
      <c r="BL1043" s="38"/>
      <c r="BM1043" s="38"/>
      <c r="BN1043" s="38"/>
      <c r="BO1043" s="38"/>
      <c r="BP1043" s="38"/>
      <c r="BQ1043" s="38"/>
      <c r="BR1043" s="38"/>
      <c r="BS1043" s="38"/>
      <c r="BT1043" s="38"/>
      <c r="BU1043" s="38"/>
      <c r="BV1043" s="38"/>
    </row>
    <row r="1044" spans="1:74" s="12" customFormat="1">
      <c r="A1044" s="80"/>
      <c r="B1044" s="105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F1044" s="38"/>
      <c r="AG1044" s="38"/>
      <c r="AH1044" s="38"/>
      <c r="AI1044" s="38"/>
      <c r="AJ1044" s="38"/>
      <c r="AK1044" s="38"/>
      <c r="AL1044" s="38"/>
      <c r="AM1044" s="38"/>
      <c r="AN1044" s="38"/>
      <c r="AO1044" s="38"/>
      <c r="AP1044" s="38"/>
      <c r="AQ1044" s="38"/>
      <c r="AR1044" s="38"/>
      <c r="AS1044" s="38"/>
      <c r="AT1044" s="38"/>
      <c r="AU1044" s="38"/>
      <c r="AV1044" s="38"/>
      <c r="AW1044" s="38"/>
      <c r="AX1044" s="38"/>
      <c r="AY1044" s="38"/>
      <c r="AZ1044" s="38"/>
      <c r="BA1044" s="38"/>
      <c r="BB1044" s="38"/>
      <c r="BC1044" s="38"/>
      <c r="BD1044" s="38"/>
      <c r="BE1044" s="38"/>
      <c r="BF1044" s="38"/>
      <c r="BG1044" s="38"/>
      <c r="BH1044" s="38"/>
      <c r="BI1044" s="38"/>
      <c r="BJ1044" s="38"/>
      <c r="BK1044" s="38"/>
      <c r="BL1044" s="38"/>
      <c r="BM1044" s="38"/>
      <c r="BN1044" s="38"/>
      <c r="BO1044" s="38"/>
      <c r="BP1044" s="38"/>
      <c r="BQ1044" s="38"/>
      <c r="BR1044" s="38"/>
      <c r="BS1044" s="38"/>
      <c r="BT1044" s="38"/>
      <c r="BU1044" s="38"/>
      <c r="BV1044" s="38"/>
    </row>
    <row r="1045" spans="1:74" s="12" customFormat="1">
      <c r="A1045" s="80"/>
      <c r="B1045" s="105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F1045" s="38"/>
      <c r="AG1045" s="38"/>
      <c r="AH1045" s="38"/>
      <c r="AI1045" s="38"/>
      <c r="AJ1045" s="38"/>
      <c r="AK1045" s="38"/>
      <c r="AL1045" s="38"/>
      <c r="AM1045" s="38"/>
      <c r="AN1045" s="38"/>
      <c r="AO1045" s="38"/>
      <c r="AP1045" s="38"/>
      <c r="AQ1045" s="38"/>
      <c r="AR1045" s="38"/>
      <c r="AS1045" s="38"/>
      <c r="AT1045" s="38"/>
      <c r="AU1045" s="38"/>
      <c r="AV1045" s="38"/>
      <c r="AW1045" s="38"/>
      <c r="AX1045" s="38"/>
      <c r="AY1045" s="38"/>
      <c r="AZ1045" s="38"/>
      <c r="BA1045" s="38"/>
      <c r="BB1045" s="38"/>
      <c r="BC1045" s="38"/>
      <c r="BD1045" s="38"/>
      <c r="BE1045" s="38"/>
      <c r="BF1045" s="38"/>
      <c r="BG1045" s="38"/>
      <c r="BH1045" s="38"/>
      <c r="BI1045" s="38"/>
      <c r="BJ1045" s="38"/>
      <c r="BK1045" s="38"/>
      <c r="BL1045" s="38"/>
      <c r="BM1045" s="38"/>
      <c r="BN1045" s="38"/>
      <c r="BO1045" s="38"/>
      <c r="BP1045" s="38"/>
      <c r="BQ1045" s="38"/>
      <c r="BR1045" s="38"/>
      <c r="BS1045" s="38"/>
      <c r="BT1045" s="38"/>
      <c r="BU1045" s="38"/>
      <c r="BV1045" s="38"/>
    </row>
    <row r="1046" spans="1:74" s="12" customFormat="1">
      <c r="A1046" s="80"/>
      <c r="B1046" s="105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F1046" s="38"/>
      <c r="AG1046" s="38"/>
      <c r="AH1046" s="38"/>
      <c r="AI1046" s="38"/>
      <c r="AJ1046" s="38"/>
      <c r="AK1046" s="38"/>
      <c r="AL1046" s="38"/>
      <c r="AM1046" s="38"/>
      <c r="AN1046" s="38"/>
      <c r="AO1046" s="38"/>
      <c r="AP1046" s="38"/>
      <c r="AQ1046" s="38"/>
      <c r="AR1046" s="38"/>
      <c r="AS1046" s="38"/>
      <c r="AT1046" s="38"/>
      <c r="AU1046" s="38"/>
      <c r="AV1046" s="38"/>
      <c r="AW1046" s="38"/>
      <c r="AX1046" s="38"/>
      <c r="AY1046" s="38"/>
      <c r="AZ1046" s="38"/>
      <c r="BA1046" s="38"/>
      <c r="BB1046" s="38"/>
      <c r="BC1046" s="38"/>
      <c r="BD1046" s="38"/>
      <c r="BE1046" s="38"/>
      <c r="BF1046" s="38"/>
      <c r="BG1046" s="38"/>
      <c r="BH1046" s="38"/>
      <c r="BI1046" s="38"/>
      <c r="BJ1046" s="38"/>
      <c r="BK1046" s="38"/>
      <c r="BL1046" s="38"/>
      <c r="BM1046" s="38"/>
      <c r="BN1046" s="38"/>
      <c r="BO1046" s="38"/>
      <c r="BP1046" s="38"/>
      <c r="BQ1046" s="38"/>
      <c r="BR1046" s="38"/>
      <c r="BS1046" s="38"/>
      <c r="BT1046" s="38"/>
      <c r="BU1046" s="38"/>
      <c r="BV1046" s="38"/>
    </row>
    <row r="1047" spans="1:74" s="12" customFormat="1">
      <c r="A1047" s="80"/>
      <c r="B1047" s="105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  <c r="Z1047" s="38"/>
      <c r="AA1047" s="38"/>
      <c r="AB1047" s="38"/>
      <c r="AC1047" s="38"/>
      <c r="AD1047" s="38"/>
      <c r="AE1047" s="38"/>
      <c r="AF1047" s="38"/>
      <c r="AG1047" s="38"/>
      <c r="AH1047" s="38"/>
      <c r="AI1047" s="38"/>
      <c r="AJ1047" s="38"/>
      <c r="AK1047" s="38"/>
      <c r="AL1047" s="38"/>
      <c r="AM1047" s="38"/>
      <c r="AN1047" s="38"/>
      <c r="AO1047" s="38"/>
      <c r="AP1047" s="38"/>
      <c r="AQ1047" s="38"/>
      <c r="AR1047" s="38"/>
      <c r="AS1047" s="38"/>
      <c r="AT1047" s="38"/>
      <c r="AU1047" s="38"/>
      <c r="AV1047" s="38"/>
      <c r="AW1047" s="38"/>
      <c r="AX1047" s="38"/>
      <c r="AY1047" s="38"/>
      <c r="AZ1047" s="38"/>
      <c r="BA1047" s="38"/>
      <c r="BB1047" s="38"/>
      <c r="BC1047" s="38"/>
      <c r="BD1047" s="38"/>
      <c r="BE1047" s="38"/>
      <c r="BF1047" s="38"/>
      <c r="BG1047" s="38"/>
      <c r="BH1047" s="38"/>
      <c r="BI1047" s="38"/>
      <c r="BJ1047" s="38"/>
      <c r="BK1047" s="38"/>
      <c r="BL1047" s="38"/>
      <c r="BM1047" s="38"/>
      <c r="BN1047" s="38"/>
      <c r="BO1047" s="38"/>
      <c r="BP1047" s="38"/>
      <c r="BQ1047" s="38"/>
      <c r="BR1047" s="38"/>
      <c r="BS1047" s="38"/>
      <c r="BT1047" s="38"/>
      <c r="BU1047" s="38"/>
      <c r="BV1047" s="38"/>
    </row>
    <row r="1048" spans="1:74" s="12" customFormat="1">
      <c r="A1048" s="80"/>
      <c r="B1048" s="105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F1048" s="38"/>
      <c r="AG1048" s="38"/>
      <c r="AH1048" s="38"/>
      <c r="AI1048" s="38"/>
      <c r="AJ1048" s="38"/>
      <c r="AK1048" s="38"/>
      <c r="AL1048" s="38"/>
      <c r="AM1048" s="38"/>
      <c r="AN1048" s="38"/>
      <c r="AO1048" s="38"/>
      <c r="AP1048" s="38"/>
      <c r="AQ1048" s="38"/>
      <c r="AR1048" s="38"/>
      <c r="AS1048" s="38"/>
      <c r="AT1048" s="38"/>
      <c r="AU1048" s="38"/>
      <c r="AV1048" s="38"/>
      <c r="AW1048" s="38"/>
      <c r="AX1048" s="38"/>
      <c r="AY1048" s="38"/>
      <c r="AZ1048" s="38"/>
      <c r="BA1048" s="38"/>
      <c r="BB1048" s="38"/>
      <c r="BC1048" s="38"/>
      <c r="BD1048" s="38"/>
      <c r="BE1048" s="38"/>
      <c r="BF1048" s="38"/>
      <c r="BG1048" s="38"/>
      <c r="BH1048" s="38"/>
      <c r="BI1048" s="38"/>
      <c r="BJ1048" s="38"/>
      <c r="BK1048" s="38"/>
      <c r="BL1048" s="38"/>
      <c r="BM1048" s="38"/>
      <c r="BN1048" s="38"/>
      <c r="BO1048" s="38"/>
      <c r="BP1048" s="38"/>
      <c r="BQ1048" s="38"/>
      <c r="BR1048" s="38"/>
      <c r="BS1048" s="38"/>
      <c r="BT1048" s="38"/>
      <c r="BU1048" s="38"/>
      <c r="BV1048" s="38"/>
    </row>
    <row r="1049" spans="1:74" s="12" customFormat="1">
      <c r="A1049" s="80"/>
      <c r="B1049" s="105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F1049" s="38"/>
      <c r="AG1049" s="38"/>
      <c r="AH1049" s="38"/>
      <c r="AI1049" s="38"/>
      <c r="AJ1049" s="38"/>
      <c r="AK1049" s="38"/>
      <c r="AL1049" s="38"/>
      <c r="AM1049" s="38"/>
      <c r="AN1049" s="38"/>
      <c r="AO1049" s="38"/>
      <c r="AP1049" s="38"/>
      <c r="AQ1049" s="38"/>
      <c r="AR1049" s="38"/>
      <c r="AS1049" s="38"/>
      <c r="AT1049" s="38"/>
      <c r="AU1049" s="38"/>
      <c r="AV1049" s="38"/>
      <c r="AW1049" s="38"/>
      <c r="AX1049" s="38"/>
      <c r="AY1049" s="38"/>
      <c r="AZ1049" s="38"/>
      <c r="BA1049" s="38"/>
      <c r="BB1049" s="38"/>
      <c r="BC1049" s="38"/>
      <c r="BD1049" s="38"/>
      <c r="BE1049" s="38"/>
      <c r="BF1049" s="38"/>
      <c r="BG1049" s="38"/>
      <c r="BH1049" s="38"/>
      <c r="BI1049" s="38"/>
      <c r="BJ1049" s="38"/>
      <c r="BK1049" s="38"/>
      <c r="BL1049" s="38"/>
      <c r="BM1049" s="38"/>
      <c r="BN1049" s="38"/>
      <c r="BO1049" s="38"/>
      <c r="BP1049" s="38"/>
      <c r="BQ1049" s="38"/>
      <c r="BR1049" s="38"/>
      <c r="BS1049" s="38"/>
      <c r="BT1049" s="38"/>
      <c r="BU1049" s="38"/>
      <c r="BV1049" s="38"/>
    </row>
    <row r="1050" spans="1:74" s="12" customFormat="1">
      <c r="A1050" s="80"/>
      <c r="B1050" s="105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F1050" s="38"/>
      <c r="AG1050" s="38"/>
      <c r="AH1050" s="38"/>
      <c r="AI1050" s="38"/>
      <c r="AJ1050" s="38"/>
      <c r="AK1050" s="38"/>
      <c r="AL1050" s="38"/>
      <c r="AM1050" s="38"/>
      <c r="AN1050" s="38"/>
      <c r="AO1050" s="38"/>
      <c r="AP1050" s="38"/>
      <c r="AQ1050" s="38"/>
      <c r="AR1050" s="38"/>
      <c r="AS1050" s="38"/>
      <c r="AT1050" s="38"/>
      <c r="AU1050" s="38"/>
      <c r="AV1050" s="38"/>
      <c r="AW1050" s="38"/>
      <c r="AX1050" s="38"/>
      <c r="AY1050" s="38"/>
      <c r="AZ1050" s="38"/>
      <c r="BA1050" s="38"/>
      <c r="BB1050" s="38"/>
      <c r="BC1050" s="38"/>
      <c r="BD1050" s="38"/>
      <c r="BE1050" s="38"/>
      <c r="BF1050" s="38"/>
      <c r="BG1050" s="38"/>
      <c r="BH1050" s="38"/>
      <c r="BI1050" s="38"/>
      <c r="BJ1050" s="38"/>
      <c r="BK1050" s="38"/>
      <c r="BL1050" s="38"/>
      <c r="BM1050" s="38"/>
      <c r="BN1050" s="38"/>
      <c r="BO1050" s="38"/>
      <c r="BP1050" s="38"/>
      <c r="BQ1050" s="38"/>
      <c r="BR1050" s="38"/>
      <c r="BS1050" s="38"/>
      <c r="BT1050" s="38"/>
      <c r="BU1050" s="38"/>
      <c r="BV1050" s="38"/>
    </row>
    <row r="1051" spans="1:74" s="12" customFormat="1">
      <c r="A1051" s="80"/>
      <c r="B1051" s="105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F1051" s="38"/>
      <c r="AG1051" s="38"/>
      <c r="AH1051" s="38"/>
      <c r="AI1051" s="38"/>
      <c r="AJ1051" s="38"/>
      <c r="AK1051" s="38"/>
      <c r="AL1051" s="38"/>
      <c r="AM1051" s="38"/>
      <c r="AN1051" s="38"/>
      <c r="AO1051" s="38"/>
      <c r="AP1051" s="38"/>
      <c r="AQ1051" s="38"/>
      <c r="AR1051" s="38"/>
      <c r="AS1051" s="38"/>
      <c r="AT1051" s="38"/>
      <c r="AU1051" s="38"/>
      <c r="AV1051" s="38"/>
      <c r="AW1051" s="38"/>
      <c r="AX1051" s="38"/>
      <c r="AY1051" s="38"/>
      <c r="AZ1051" s="38"/>
      <c r="BA1051" s="38"/>
      <c r="BB1051" s="38"/>
      <c r="BC1051" s="38"/>
      <c r="BD1051" s="38"/>
      <c r="BE1051" s="38"/>
      <c r="BF1051" s="38"/>
      <c r="BG1051" s="38"/>
      <c r="BH1051" s="38"/>
      <c r="BI1051" s="38"/>
      <c r="BJ1051" s="38"/>
      <c r="BK1051" s="38"/>
      <c r="BL1051" s="38"/>
      <c r="BM1051" s="38"/>
      <c r="BN1051" s="38"/>
      <c r="BO1051" s="38"/>
      <c r="BP1051" s="38"/>
      <c r="BQ1051" s="38"/>
      <c r="BR1051" s="38"/>
      <c r="BS1051" s="38"/>
      <c r="BT1051" s="38"/>
      <c r="BU1051" s="38"/>
      <c r="BV1051" s="38"/>
    </row>
    <row r="1052" spans="1:74" s="12" customFormat="1">
      <c r="A1052" s="80"/>
      <c r="B1052" s="105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F1052" s="38"/>
      <c r="AG1052" s="38"/>
      <c r="AH1052" s="38"/>
      <c r="AI1052" s="38"/>
      <c r="AJ1052" s="38"/>
      <c r="AK1052" s="38"/>
      <c r="AL1052" s="38"/>
      <c r="AM1052" s="38"/>
      <c r="AN1052" s="38"/>
      <c r="AO1052" s="38"/>
      <c r="AP1052" s="38"/>
      <c r="AQ1052" s="38"/>
      <c r="AR1052" s="38"/>
      <c r="AS1052" s="38"/>
      <c r="AT1052" s="38"/>
      <c r="AU1052" s="38"/>
      <c r="AV1052" s="38"/>
      <c r="AW1052" s="38"/>
      <c r="AX1052" s="38"/>
      <c r="AY1052" s="38"/>
      <c r="AZ1052" s="38"/>
      <c r="BA1052" s="38"/>
      <c r="BB1052" s="38"/>
      <c r="BC1052" s="38"/>
      <c r="BD1052" s="38"/>
      <c r="BE1052" s="38"/>
      <c r="BF1052" s="38"/>
      <c r="BG1052" s="38"/>
      <c r="BH1052" s="38"/>
      <c r="BI1052" s="38"/>
      <c r="BJ1052" s="38"/>
      <c r="BK1052" s="38"/>
      <c r="BL1052" s="38"/>
      <c r="BM1052" s="38"/>
      <c r="BN1052" s="38"/>
      <c r="BO1052" s="38"/>
      <c r="BP1052" s="38"/>
      <c r="BQ1052" s="38"/>
      <c r="BR1052" s="38"/>
      <c r="BS1052" s="38"/>
      <c r="BT1052" s="38"/>
      <c r="BU1052" s="38"/>
      <c r="BV1052" s="38"/>
    </row>
    <row r="1053" spans="1:74" s="12" customFormat="1">
      <c r="A1053" s="80"/>
      <c r="B1053" s="105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F1053" s="38"/>
      <c r="AG1053" s="38"/>
      <c r="AH1053" s="38"/>
      <c r="AI1053" s="38"/>
      <c r="AJ1053" s="38"/>
      <c r="AK1053" s="38"/>
      <c r="AL1053" s="38"/>
      <c r="AM1053" s="38"/>
      <c r="AN1053" s="38"/>
      <c r="AO1053" s="38"/>
      <c r="AP1053" s="38"/>
      <c r="AQ1053" s="38"/>
      <c r="AR1053" s="38"/>
      <c r="AS1053" s="38"/>
      <c r="AT1053" s="38"/>
      <c r="AU1053" s="38"/>
      <c r="AV1053" s="38"/>
      <c r="AW1053" s="38"/>
      <c r="AX1053" s="38"/>
      <c r="AY1053" s="38"/>
      <c r="AZ1053" s="38"/>
      <c r="BA1053" s="38"/>
      <c r="BB1053" s="38"/>
      <c r="BC1053" s="38"/>
      <c r="BD1053" s="38"/>
      <c r="BE1053" s="38"/>
      <c r="BF1053" s="38"/>
      <c r="BG1053" s="38"/>
      <c r="BH1053" s="38"/>
      <c r="BI1053" s="38"/>
      <c r="BJ1053" s="38"/>
      <c r="BK1053" s="38"/>
      <c r="BL1053" s="38"/>
      <c r="BM1053" s="38"/>
      <c r="BN1053" s="38"/>
      <c r="BO1053" s="38"/>
      <c r="BP1053" s="38"/>
      <c r="BQ1053" s="38"/>
      <c r="BR1053" s="38"/>
      <c r="BS1053" s="38"/>
      <c r="BT1053" s="38"/>
      <c r="BU1053" s="38"/>
      <c r="BV1053" s="38"/>
    </row>
    <row r="1054" spans="1:74" s="12" customFormat="1">
      <c r="A1054" s="80"/>
      <c r="B1054" s="105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F1054" s="38"/>
      <c r="AG1054" s="38"/>
      <c r="AH1054" s="38"/>
      <c r="AI1054" s="38"/>
      <c r="AJ1054" s="38"/>
      <c r="AK1054" s="38"/>
      <c r="AL1054" s="38"/>
      <c r="AM1054" s="38"/>
      <c r="AN1054" s="38"/>
      <c r="AO1054" s="38"/>
      <c r="AP1054" s="38"/>
      <c r="AQ1054" s="38"/>
      <c r="AR1054" s="38"/>
      <c r="AS1054" s="38"/>
      <c r="AT1054" s="38"/>
      <c r="AU1054" s="38"/>
      <c r="AV1054" s="38"/>
      <c r="AW1054" s="38"/>
      <c r="AX1054" s="38"/>
      <c r="AY1054" s="38"/>
      <c r="AZ1054" s="38"/>
      <c r="BA1054" s="38"/>
      <c r="BB1054" s="38"/>
      <c r="BC1054" s="38"/>
      <c r="BD1054" s="38"/>
      <c r="BE1054" s="38"/>
      <c r="BF1054" s="38"/>
      <c r="BG1054" s="38"/>
      <c r="BH1054" s="38"/>
      <c r="BI1054" s="38"/>
      <c r="BJ1054" s="38"/>
      <c r="BK1054" s="38"/>
      <c r="BL1054" s="38"/>
      <c r="BM1054" s="38"/>
      <c r="BN1054" s="38"/>
      <c r="BO1054" s="38"/>
      <c r="BP1054" s="38"/>
      <c r="BQ1054" s="38"/>
      <c r="BR1054" s="38"/>
      <c r="BS1054" s="38"/>
      <c r="BT1054" s="38"/>
      <c r="BU1054" s="38"/>
      <c r="BV1054" s="38"/>
    </row>
    <row r="1055" spans="1:74" s="12" customFormat="1">
      <c r="A1055" s="80"/>
      <c r="B1055" s="105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F1055" s="38"/>
      <c r="AG1055" s="38"/>
      <c r="AH1055" s="38"/>
      <c r="AI1055" s="38"/>
      <c r="AJ1055" s="38"/>
      <c r="AK1055" s="38"/>
      <c r="AL1055" s="38"/>
      <c r="AM1055" s="38"/>
      <c r="AN1055" s="38"/>
      <c r="AO1055" s="38"/>
      <c r="AP1055" s="38"/>
      <c r="AQ1055" s="38"/>
      <c r="AR1055" s="38"/>
      <c r="AS1055" s="38"/>
      <c r="AT1055" s="38"/>
      <c r="AU1055" s="38"/>
      <c r="AV1055" s="38"/>
      <c r="AW1055" s="38"/>
      <c r="AX1055" s="38"/>
      <c r="AY1055" s="38"/>
      <c r="AZ1055" s="38"/>
      <c r="BA1055" s="38"/>
      <c r="BB1055" s="38"/>
      <c r="BC1055" s="38"/>
      <c r="BD1055" s="38"/>
      <c r="BE1055" s="38"/>
      <c r="BF1055" s="38"/>
      <c r="BG1055" s="38"/>
      <c r="BH1055" s="38"/>
      <c r="BI1055" s="38"/>
      <c r="BJ1055" s="38"/>
      <c r="BK1055" s="38"/>
      <c r="BL1055" s="38"/>
      <c r="BM1055" s="38"/>
      <c r="BN1055" s="38"/>
      <c r="BO1055" s="38"/>
      <c r="BP1055" s="38"/>
      <c r="BQ1055" s="38"/>
      <c r="BR1055" s="38"/>
      <c r="BS1055" s="38"/>
      <c r="BT1055" s="38"/>
      <c r="BU1055" s="38"/>
      <c r="BV1055" s="38"/>
    </row>
    <row r="1056" spans="1:74" s="12" customFormat="1">
      <c r="A1056" s="80"/>
      <c r="B1056" s="105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F1056" s="38"/>
      <c r="AG1056" s="38"/>
      <c r="AH1056" s="38"/>
      <c r="AI1056" s="38"/>
      <c r="AJ1056" s="38"/>
      <c r="AK1056" s="38"/>
      <c r="AL1056" s="38"/>
      <c r="AM1056" s="38"/>
      <c r="AN1056" s="38"/>
      <c r="AO1056" s="38"/>
      <c r="AP1056" s="38"/>
      <c r="AQ1056" s="38"/>
      <c r="AR1056" s="38"/>
      <c r="AS1056" s="38"/>
      <c r="AT1056" s="38"/>
      <c r="AU1056" s="38"/>
      <c r="AV1056" s="38"/>
      <c r="AW1056" s="38"/>
      <c r="AX1056" s="38"/>
      <c r="AY1056" s="38"/>
      <c r="AZ1056" s="38"/>
      <c r="BA1056" s="38"/>
      <c r="BB1056" s="38"/>
      <c r="BC1056" s="38"/>
      <c r="BD1056" s="38"/>
      <c r="BE1056" s="38"/>
      <c r="BF1056" s="38"/>
      <c r="BG1056" s="38"/>
      <c r="BH1056" s="38"/>
      <c r="BI1056" s="38"/>
      <c r="BJ1056" s="38"/>
      <c r="BK1056" s="38"/>
      <c r="BL1056" s="38"/>
      <c r="BM1056" s="38"/>
      <c r="BN1056" s="38"/>
      <c r="BO1056" s="38"/>
      <c r="BP1056" s="38"/>
      <c r="BQ1056" s="38"/>
      <c r="BR1056" s="38"/>
      <c r="BS1056" s="38"/>
      <c r="BT1056" s="38"/>
      <c r="BU1056" s="38"/>
      <c r="BV1056" s="38"/>
    </row>
    <row r="1057" spans="1:74" s="12" customFormat="1">
      <c r="A1057" s="80"/>
      <c r="B1057" s="105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F1057" s="38"/>
      <c r="AG1057" s="38"/>
      <c r="AH1057" s="38"/>
      <c r="AI1057" s="38"/>
      <c r="AJ1057" s="38"/>
      <c r="AK1057" s="38"/>
      <c r="AL1057" s="38"/>
      <c r="AM1057" s="38"/>
      <c r="AN1057" s="38"/>
      <c r="AO1057" s="38"/>
      <c r="AP1057" s="38"/>
      <c r="AQ1057" s="38"/>
      <c r="AR1057" s="38"/>
      <c r="AS1057" s="38"/>
      <c r="AT1057" s="38"/>
      <c r="AU1057" s="38"/>
      <c r="AV1057" s="38"/>
      <c r="AW1057" s="38"/>
      <c r="AX1057" s="38"/>
      <c r="AY1057" s="38"/>
      <c r="AZ1057" s="38"/>
      <c r="BA1057" s="38"/>
      <c r="BB1057" s="38"/>
      <c r="BC1057" s="38"/>
      <c r="BD1057" s="38"/>
      <c r="BE1057" s="38"/>
      <c r="BF1057" s="38"/>
      <c r="BG1057" s="38"/>
      <c r="BH1057" s="38"/>
      <c r="BI1057" s="38"/>
      <c r="BJ1057" s="38"/>
      <c r="BK1057" s="38"/>
      <c r="BL1057" s="38"/>
      <c r="BM1057" s="38"/>
      <c r="BN1057" s="38"/>
      <c r="BO1057" s="38"/>
      <c r="BP1057" s="38"/>
      <c r="BQ1057" s="38"/>
      <c r="BR1057" s="38"/>
      <c r="BS1057" s="38"/>
      <c r="BT1057" s="38"/>
      <c r="BU1057" s="38"/>
      <c r="BV1057" s="38"/>
    </row>
    <row r="1058" spans="1:74" s="12" customFormat="1">
      <c r="A1058" s="80"/>
      <c r="B1058" s="105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F1058" s="38"/>
      <c r="AG1058" s="38"/>
      <c r="AH1058" s="38"/>
      <c r="AI1058" s="38"/>
      <c r="AJ1058" s="38"/>
      <c r="AK1058" s="38"/>
      <c r="AL1058" s="38"/>
      <c r="AM1058" s="38"/>
      <c r="AN1058" s="38"/>
      <c r="AO1058" s="38"/>
      <c r="AP1058" s="38"/>
      <c r="AQ1058" s="38"/>
      <c r="AR1058" s="38"/>
      <c r="AS1058" s="38"/>
      <c r="AT1058" s="38"/>
      <c r="AU1058" s="38"/>
      <c r="AV1058" s="38"/>
      <c r="AW1058" s="38"/>
      <c r="AX1058" s="38"/>
      <c r="AY1058" s="38"/>
      <c r="AZ1058" s="38"/>
      <c r="BA1058" s="38"/>
      <c r="BB1058" s="38"/>
      <c r="BC1058" s="38"/>
      <c r="BD1058" s="38"/>
      <c r="BE1058" s="38"/>
      <c r="BF1058" s="38"/>
      <c r="BG1058" s="38"/>
      <c r="BH1058" s="38"/>
      <c r="BI1058" s="38"/>
      <c r="BJ1058" s="38"/>
      <c r="BK1058" s="38"/>
      <c r="BL1058" s="38"/>
      <c r="BM1058" s="38"/>
      <c r="BN1058" s="38"/>
      <c r="BO1058" s="38"/>
      <c r="BP1058" s="38"/>
      <c r="BQ1058" s="38"/>
      <c r="BR1058" s="38"/>
      <c r="BS1058" s="38"/>
      <c r="BT1058" s="38"/>
      <c r="BU1058" s="38"/>
      <c r="BV1058" s="38"/>
    </row>
    <row r="1059" spans="1:74" s="12" customFormat="1">
      <c r="A1059" s="80"/>
      <c r="B1059" s="105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F1059" s="38"/>
      <c r="AG1059" s="38"/>
      <c r="AH1059" s="38"/>
      <c r="AI1059" s="38"/>
      <c r="AJ1059" s="38"/>
      <c r="AK1059" s="38"/>
      <c r="AL1059" s="38"/>
      <c r="AM1059" s="38"/>
      <c r="AN1059" s="38"/>
      <c r="AO1059" s="38"/>
      <c r="AP1059" s="38"/>
      <c r="AQ1059" s="38"/>
      <c r="AR1059" s="38"/>
      <c r="AS1059" s="38"/>
      <c r="AT1059" s="38"/>
      <c r="AU1059" s="38"/>
      <c r="AV1059" s="38"/>
      <c r="AW1059" s="38"/>
      <c r="AX1059" s="38"/>
      <c r="AY1059" s="38"/>
      <c r="AZ1059" s="38"/>
      <c r="BA1059" s="38"/>
      <c r="BB1059" s="38"/>
      <c r="BC1059" s="38"/>
      <c r="BD1059" s="38"/>
      <c r="BE1059" s="38"/>
      <c r="BF1059" s="38"/>
      <c r="BG1059" s="38"/>
      <c r="BH1059" s="38"/>
      <c r="BI1059" s="38"/>
      <c r="BJ1059" s="38"/>
      <c r="BK1059" s="38"/>
      <c r="BL1059" s="38"/>
      <c r="BM1059" s="38"/>
      <c r="BN1059" s="38"/>
      <c r="BO1059" s="38"/>
      <c r="BP1059" s="38"/>
      <c r="BQ1059" s="38"/>
      <c r="BR1059" s="38"/>
      <c r="BS1059" s="38"/>
      <c r="BT1059" s="38"/>
      <c r="BU1059" s="38"/>
      <c r="BV1059" s="38"/>
    </row>
    <row r="1060" spans="1:74" s="12" customFormat="1">
      <c r="A1060" s="80"/>
      <c r="B1060" s="105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F1060" s="38"/>
      <c r="AG1060" s="38"/>
      <c r="AH1060" s="38"/>
      <c r="AI1060" s="38"/>
      <c r="AJ1060" s="38"/>
      <c r="AK1060" s="38"/>
      <c r="AL1060" s="38"/>
      <c r="AM1060" s="38"/>
      <c r="AN1060" s="38"/>
      <c r="AO1060" s="38"/>
      <c r="AP1060" s="38"/>
      <c r="AQ1060" s="38"/>
      <c r="AR1060" s="38"/>
      <c r="AS1060" s="38"/>
      <c r="AT1060" s="38"/>
      <c r="AU1060" s="38"/>
      <c r="AV1060" s="38"/>
      <c r="AW1060" s="38"/>
      <c r="AX1060" s="38"/>
      <c r="AY1060" s="38"/>
      <c r="AZ1060" s="38"/>
      <c r="BA1060" s="38"/>
      <c r="BB1060" s="38"/>
      <c r="BC1060" s="38"/>
      <c r="BD1060" s="38"/>
      <c r="BE1060" s="38"/>
      <c r="BF1060" s="38"/>
      <c r="BG1060" s="38"/>
      <c r="BH1060" s="38"/>
      <c r="BI1060" s="38"/>
      <c r="BJ1060" s="38"/>
      <c r="BK1060" s="38"/>
      <c r="BL1060" s="38"/>
      <c r="BM1060" s="38"/>
      <c r="BN1060" s="38"/>
      <c r="BO1060" s="38"/>
      <c r="BP1060" s="38"/>
      <c r="BQ1060" s="38"/>
      <c r="BR1060" s="38"/>
      <c r="BS1060" s="38"/>
      <c r="BT1060" s="38"/>
      <c r="BU1060" s="38"/>
      <c r="BV1060" s="38"/>
    </row>
    <row r="1061" spans="1:74" s="12" customFormat="1">
      <c r="A1061" s="80"/>
      <c r="B1061" s="105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F1061" s="38"/>
      <c r="AG1061" s="38"/>
      <c r="AH1061" s="38"/>
      <c r="AI1061" s="38"/>
      <c r="AJ1061" s="38"/>
      <c r="AK1061" s="38"/>
      <c r="AL1061" s="38"/>
      <c r="AM1061" s="38"/>
      <c r="AN1061" s="38"/>
      <c r="AO1061" s="38"/>
      <c r="AP1061" s="38"/>
      <c r="AQ1061" s="38"/>
      <c r="AR1061" s="38"/>
      <c r="AS1061" s="38"/>
      <c r="AT1061" s="38"/>
      <c r="AU1061" s="38"/>
      <c r="AV1061" s="38"/>
      <c r="AW1061" s="38"/>
      <c r="AX1061" s="38"/>
      <c r="AY1061" s="38"/>
      <c r="AZ1061" s="38"/>
      <c r="BA1061" s="38"/>
      <c r="BB1061" s="38"/>
      <c r="BC1061" s="38"/>
      <c r="BD1061" s="38"/>
      <c r="BE1061" s="38"/>
      <c r="BF1061" s="38"/>
      <c r="BG1061" s="38"/>
      <c r="BH1061" s="38"/>
      <c r="BI1061" s="38"/>
      <c r="BJ1061" s="38"/>
      <c r="BK1061" s="38"/>
      <c r="BL1061" s="38"/>
      <c r="BM1061" s="38"/>
      <c r="BN1061" s="38"/>
      <c r="BO1061" s="38"/>
      <c r="BP1061" s="38"/>
      <c r="BQ1061" s="38"/>
      <c r="BR1061" s="38"/>
      <c r="BS1061" s="38"/>
      <c r="BT1061" s="38"/>
      <c r="BU1061" s="38"/>
      <c r="BV1061" s="38"/>
    </row>
    <row r="1062" spans="1:74" s="12" customFormat="1">
      <c r="A1062" s="80"/>
      <c r="B1062" s="105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F1062" s="38"/>
      <c r="AG1062" s="38"/>
      <c r="AH1062" s="38"/>
      <c r="AI1062" s="38"/>
      <c r="AJ1062" s="38"/>
      <c r="AK1062" s="38"/>
      <c r="AL1062" s="38"/>
      <c r="AM1062" s="38"/>
      <c r="AN1062" s="38"/>
      <c r="AO1062" s="38"/>
      <c r="AP1062" s="38"/>
      <c r="AQ1062" s="38"/>
      <c r="AR1062" s="38"/>
      <c r="AS1062" s="38"/>
      <c r="AT1062" s="38"/>
      <c r="AU1062" s="38"/>
      <c r="AV1062" s="38"/>
      <c r="AW1062" s="38"/>
      <c r="AX1062" s="38"/>
      <c r="AY1062" s="38"/>
      <c r="AZ1062" s="38"/>
      <c r="BA1062" s="38"/>
      <c r="BB1062" s="38"/>
      <c r="BC1062" s="38"/>
      <c r="BD1062" s="38"/>
      <c r="BE1062" s="38"/>
      <c r="BF1062" s="38"/>
      <c r="BG1062" s="38"/>
      <c r="BH1062" s="38"/>
      <c r="BI1062" s="38"/>
      <c r="BJ1062" s="38"/>
      <c r="BK1062" s="38"/>
      <c r="BL1062" s="38"/>
      <c r="BM1062" s="38"/>
      <c r="BN1062" s="38"/>
      <c r="BO1062" s="38"/>
      <c r="BP1062" s="38"/>
      <c r="BQ1062" s="38"/>
      <c r="BR1062" s="38"/>
      <c r="BS1062" s="38"/>
      <c r="BT1062" s="38"/>
      <c r="BU1062" s="38"/>
      <c r="BV1062" s="38"/>
    </row>
    <row r="1063" spans="1:74" s="12" customFormat="1">
      <c r="A1063" s="80"/>
      <c r="B1063" s="105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F1063" s="38"/>
      <c r="AG1063" s="38"/>
      <c r="AH1063" s="38"/>
      <c r="AI1063" s="38"/>
      <c r="AJ1063" s="38"/>
      <c r="AK1063" s="38"/>
      <c r="AL1063" s="38"/>
      <c r="AM1063" s="38"/>
      <c r="AN1063" s="38"/>
      <c r="AO1063" s="38"/>
      <c r="AP1063" s="38"/>
      <c r="AQ1063" s="38"/>
      <c r="AR1063" s="38"/>
      <c r="AS1063" s="38"/>
      <c r="AT1063" s="38"/>
      <c r="AU1063" s="38"/>
      <c r="AV1063" s="38"/>
      <c r="AW1063" s="38"/>
      <c r="AX1063" s="38"/>
      <c r="AY1063" s="38"/>
      <c r="AZ1063" s="38"/>
      <c r="BA1063" s="38"/>
      <c r="BB1063" s="38"/>
      <c r="BC1063" s="38"/>
      <c r="BD1063" s="38"/>
      <c r="BE1063" s="38"/>
      <c r="BF1063" s="38"/>
      <c r="BG1063" s="38"/>
      <c r="BH1063" s="38"/>
      <c r="BI1063" s="38"/>
      <c r="BJ1063" s="38"/>
      <c r="BK1063" s="38"/>
      <c r="BL1063" s="38"/>
      <c r="BM1063" s="38"/>
      <c r="BN1063" s="38"/>
      <c r="BO1063" s="38"/>
      <c r="BP1063" s="38"/>
      <c r="BQ1063" s="38"/>
      <c r="BR1063" s="38"/>
      <c r="BS1063" s="38"/>
      <c r="BT1063" s="38"/>
      <c r="BU1063" s="38"/>
      <c r="BV1063" s="38"/>
    </row>
    <row r="1064" spans="1:74" s="12" customFormat="1">
      <c r="A1064" s="80"/>
      <c r="B1064" s="105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F1064" s="38"/>
      <c r="AG1064" s="38"/>
      <c r="AH1064" s="38"/>
      <c r="AI1064" s="38"/>
      <c r="AJ1064" s="38"/>
      <c r="AK1064" s="38"/>
      <c r="AL1064" s="38"/>
      <c r="AM1064" s="38"/>
      <c r="AN1064" s="38"/>
      <c r="AO1064" s="38"/>
      <c r="AP1064" s="38"/>
      <c r="AQ1064" s="38"/>
      <c r="AR1064" s="38"/>
      <c r="AS1064" s="38"/>
      <c r="AT1064" s="38"/>
      <c r="AU1064" s="38"/>
      <c r="AV1064" s="38"/>
      <c r="AW1064" s="38"/>
      <c r="AX1064" s="38"/>
      <c r="AY1064" s="38"/>
      <c r="AZ1064" s="38"/>
      <c r="BA1064" s="38"/>
      <c r="BB1064" s="38"/>
      <c r="BC1064" s="38"/>
      <c r="BD1064" s="38"/>
      <c r="BE1064" s="38"/>
      <c r="BF1064" s="38"/>
      <c r="BG1064" s="38"/>
      <c r="BH1064" s="38"/>
      <c r="BI1064" s="38"/>
      <c r="BJ1064" s="38"/>
      <c r="BK1064" s="38"/>
      <c r="BL1064" s="38"/>
      <c r="BM1064" s="38"/>
      <c r="BN1064" s="38"/>
      <c r="BO1064" s="38"/>
      <c r="BP1064" s="38"/>
      <c r="BQ1064" s="38"/>
      <c r="BR1064" s="38"/>
      <c r="BS1064" s="38"/>
      <c r="BT1064" s="38"/>
      <c r="BU1064" s="38"/>
      <c r="BV1064" s="38"/>
    </row>
    <row r="1065" spans="1:74" s="12" customFormat="1">
      <c r="A1065" s="80"/>
      <c r="B1065" s="105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F1065" s="38"/>
      <c r="AG1065" s="38"/>
      <c r="AH1065" s="38"/>
      <c r="AI1065" s="38"/>
      <c r="AJ1065" s="38"/>
      <c r="AK1065" s="38"/>
      <c r="AL1065" s="38"/>
      <c r="AM1065" s="38"/>
      <c r="AN1065" s="38"/>
      <c r="AO1065" s="38"/>
      <c r="AP1065" s="38"/>
      <c r="AQ1065" s="38"/>
      <c r="AR1065" s="38"/>
      <c r="AS1065" s="38"/>
      <c r="AT1065" s="38"/>
      <c r="AU1065" s="38"/>
      <c r="AV1065" s="38"/>
      <c r="AW1065" s="38"/>
      <c r="AX1065" s="38"/>
      <c r="AY1065" s="38"/>
      <c r="AZ1065" s="38"/>
      <c r="BA1065" s="38"/>
      <c r="BB1065" s="38"/>
      <c r="BC1065" s="38"/>
      <c r="BD1065" s="38"/>
      <c r="BE1065" s="38"/>
      <c r="BF1065" s="38"/>
      <c r="BG1065" s="38"/>
      <c r="BH1065" s="38"/>
      <c r="BI1065" s="38"/>
      <c r="BJ1065" s="38"/>
      <c r="BK1065" s="38"/>
      <c r="BL1065" s="38"/>
      <c r="BM1065" s="38"/>
      <c r="BN1065" s="38"/>
      <c r="BO1065" s="38"/>
      <c r="BP1065" s="38"/>
      <c r="BQ1065" s="38"/>
      <c r="BR1065" s="38"/>
      <c r="BS1065" s="38"/>
      <c r="BT1065" s="38"/>
      <c r="BU1065" s="38"/>
      <c r="BV1065" s="38"/>
    </row>
    <row r="1066" spans="1:74" s="12" customFormat="1">
      <c r="A1066" s="80"/>
      <c r="B1066" s="105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F1066" s="38"/>
      <c r="AG1066" s="38"/>
      <c r="AH1066" s="38"/>
      <c r="AI1066" s="38"/>
      <c r="AJ1066" s="38"/>
      <c r="AK1066" s="38"/>
      <c r="AL1066" s="38"/>
      <c r="AM1066" s="38"/>
      <c r="AN1066" s="38"/>
      <c r="AO1066" s="38"/>
      <c r="AP1066" s="38"/>
      <c r="AQ1066" s="38"/>
      <c r="AR1066" s="38"/>
      <c r="AS1066" s="38"/>
      <c r="AT1066" s="38"/>
      <c r="AU1066" s="38"/>
      <c r="AV1066" s="38"/>
      <c r="AW1066" s="38"/>
      <c r="AX1066" s="38"/>
      <c r="AY1066" s="38"/>
      <c r="AZ1066" s="38"/>
      <c r="BA1066" s="38"/>
      <c r="BB1066" s="38"/>
      <c r="BC1066" s="38"/>
      <c r="BD1066" s="38"/>
      <c r="BE1066" s="38"/>
      <c r="BF1066" s="38"/>
      <c r="BG1066" s="38"/>
      <c r="BH1066" s="38"/>
      <c r="BI1066" s="38"/>
      <c r="BJ1066" s="38"/>
      <c r="BK1066" s="38"/>
      <c r="BL1066" s="38"/>
      <c r="BM1066" s="38"/>
      <c r="BN1066" s="38"/>
      <c r="BO1066" s="38"/>
      <c r="BP1066" s="38"/>
      <c r="BQ1066" s="38"/>
      <c r="BR1066" s="38"/>
      <c r="BS1066" s="38"/>
      <c r="BT1066" s="38"/>
      <c r="BU1066" s="38"/>
      <c r="BV1066" s="38"/>
    </row>
    <row r="1067" spans="1:74" s="12" customFormat="1">
      <c r="A1067" s="80"/>
      <c r="B1067" s="105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F1067" s="38"/>
      <c r="AG1067" s="38"/>
      <c r="AH1067" s="38"/>
      <c r="AI1067" s="38"/>
      <c r="AJ1067" s="38"/>
      <c r="AK1067" s="38"/>
      <c r="AL1067" s="38"/>
      <c r="AM1067" s="38"/>
      <c r="AN1067" s="38"/>
      <c r="AO1067" s="38"/>
      <c r="AP1067" s="38"/>
      <c r="AQ1067" s="38"/>
      <c r="AR1067" s="38"/>
      <c r="AS1067" s="38"/>
      <c r="AT1067" s="38"/>
      <c r="AU1067" s="38"/>
      <c r="AV1067" s="38"/>
      <c r="AW1067" s="38"/>
      <c r="AX1067" s="38"/>
      <c r="AY1067" s="38"/>
      <c r="AZ1067" s="38"/>
      <c r="BA1067" s="38"/>
      <c r="BB1067" s="38"/>
      <c r="BC1067" s="38"/>
      <c r="BD1067" s="38"/>
      <c r="BE1067" s="38"/>
      <c r="BF1067" s="38"/>
      <c r="BG1067" s="38"/>
      <c r="BH1067" s="38"/>
      <c r="BI1067" s="38"/>
      <c r="BJ1067" s="38"/>
      <c r="BK1067" s="38"/>
      <c r="BL1067" s="38"/>
      <c r="BM1067" s="38"/>
      <c r="BN1067" s="38"/>
      <c r="BO1067" s="38"/>
      <c r="BP1067" s="38"/>
      <c r="BQ1067" s="38"/>
      <c r="BR1067" s="38"/>
      <c r="BS1067" s="38"/>
      <c r="BT1067" s="38"/>
      <c r="BU1067" s="38"/>
      <c r="BV1067" s="38"/>
    </row>
    <row r="1068" spans="1:74" s="12" customFormat="1">
      <c r="A1068" s="80"/>
      <c r="B1068" s="105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F1068" s="38"/>
      <c r="AG1068" s="38"/>
      <c r="AH1068" s="38"/>
      <c r="AI1068" s="38"/>
      <c r="AJ1068" s="38"/>
      <c r="AK1068" s="38"/>
      <c r="AL1068" s="38"/>
      <c r="AM1068" s="38"/>
      <c r="AN1068" s="38"/>
      <c r="AO1068" s="38"/>
      <c r="AP1068" s="38"/>
      <c r="AQ1068" s="38"/>
      <c r="AR1068" s="38"/>
      <c r="AS1068" s="38"/>
      <c r="AT1068" s="38"/>
      <c r="AU1068" s="38"/>
      <c r="AV1068" s="38"/>
      <c r="AW1068" s="38"/>
      <c r="AX1068" s="38"/>
      <c r="AY1068" s="38"/>
      <c r="AZ1068" s="38"/>
      <c r="BA1068" s="38"/>
      <c r="BB1068" s="38"/>
      <c r="BC1068" s="38"/>
      <c r="BD1068" s="38"/>
      <c r="BE1068" s="38"/>
      <c r="BF1068" s="38"/>
      <c r="BG1068" s="38"/>
      <c r="BH1068" s="38"/>
      <c r="BI1068" s="38"/>
      <c r="BJ1068" s="38"/>
      <c r="BK1068" s="38"/>
      <c r="BL1068" s="38"/>
      <c r="BM1068" s="38"/>
      <c r="BN1068" s="38"/>
      <c r="BO1068" s="38"/>
      <c r="BP1068" s="38"/>
      <c r="BQ1068" s="38"/>
      <c r="BR1068" s="38"/>
      <c r="BS1068" s="38"/>
      <c r="BT1068" s="38"/>
      <c r="BU1068" s="38"/>
      <c r="BV1068" s="38"/>
    </row>
    <row r="1069" spans="1:74" s="12" customFormat="1">
      <c r="A1069" s="80"/>
      <c r="B1069" s="105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  <c r="V1069" s="38"/>
      <c r="W1069" s="38"/>
      <c r="X1069" s="38"/>
      <c r="Y1069" s="38"/>
      <c r="Z1069" s="38"/>
      <c r="AA1069" s="38"/>
      <c r="AB1069" s="38"/>
      <c r="AC1069" s="38"/>
      <c r="AD1069" s="38"/>
      <c r="AE1069" s="38"/>
      <c r="AF1069" s="38"/>
      <c r="AG1069" s="38"/>
      <c r="AH1069" s="38"/>
      <c r="AI1069" s="38"/>
      <c r="AJ1069" s="38"/>
      <c r="AK1069" s="38"/>
      <c r="AL1069" s="38"/>
      <c r="AM1069" s="38"/>
      <c r="AN1069" s="38"/>
      <c r="AO1069" s="38"/>
      <c r="AP1069" s="38"/>
      <c r="AQ1069" s="38"/>
      <c r="AR1069" s="38"/>
      <c r="AS1069" s="38"/>
      <c r="AT1069" s="38"/>
      <c r="AU1069" s="38"/>
      <c r="AV1069" s="38"/>
      <c r="AW1069" s="38"/>
      <c r="AX1069" s="38"/>
      <c r="AY1069" s="38"/>
      <c r="AZ1069" s="38"/>
      <c r="BA1069" s="38"/>
      <c r="BB1069" s="38"/>
      <c r="BC1069" s="38"/>
      <c r="BD1069" s="38"/>
      <c r="BE1069" s="38"/>
      <c r="BF1069" s="38"/>
      <c r="BG1069" s="38"/>
      <c r="BH1069" s="38"/>
      <c r="BI1069" s="38"/>
      <c r="BJ1069" s="38"/>
      <c r="BK1069" s="38"/>
      <c r="BL1069" s="38"/>
      <c r="BM1069" s="38"/>
      <c r="BN1069" s="38"/>
      <c r="BO1069" s="38"/>
      <c r="BP1069" s="38"/>
      <c r="BQ1069" s="38"/>
      <c r="BR1069" s="38"/>
      <c r="BS1069" s="38"/>
      <c r="BT1069" s="38"/>
      <c r="BU1069" s="38"/>
      <c r="BV1069" s="38"/>
    </row>
    <row r="1070" spans="1:74" s="12" customFormat="1">
      <c r="A1070" s="80"/>
      <c r="B1070" s="105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F1070" s="38"/>
      <c r="AG1070" s="38"/>
      <c r="AH1070" s="38"/>
      <c r="AI1070" s="38"/>
      <c r="AJ1070" s="38"/>
      <c r="AK1070" s="38"/>
      <c r="AL1070" s="38"/>
      <c r="AM1070" s="38"/>
      <c r="AN1070" s="38"/>
      <c r="AO1070" s="38"/>
      <c r="AP1070" s="38"/>
      <c r="AQ1070" s="38"/>
      <c r="AR1070" s="38"/>
      <c r="AS1070" s="38"/>
      <c r="AT1070" s="38"/>
      <c r="AU1070" s="38"/>
      <c r="AV1070" s="38"/>
      <c r="AW1070" s="38"/>
      <c r="AX1070" s="38"/>
      <c r="AY1070" s="38"/>
      <c r="AZ1070" s="38"/>
      <c r="BA1070" s="38"/>
      <c r="BB1070" s="38"/>
      <c r="BC1070" s="38"/>
      <c r="BD1070" s="38"/>
      <c r="BE1070" s="38"/>
      <c r="BF1070" s="38"/>
      <c r="BG1070" s="38"/>
      <c r="BH1070" s="38"/>
      <c r="BI1070" s="38"/>
      <c r="BJ1070" s="38"/>
      <c r="BK1070" s="38"/>
      <c r="BL1070" s="38"/>
      <c r="BM1070" s="38"/>
      <c r="BN1070" s="38"/>
      <c r="BO1070" s="38"/>
      <c r="BP1070" s="38"/>
      <c r="BQ1070" s="38"/>
      <c r="BR1070" s="38"/>
      <c r="BS1070" s="38"/>
      <c r="BT1070" s="38"/>
      <c r="BU1070" s="38"/>
      <c r="BV1070" s="38"/>
    </row>
    <row r="1071" spans="1:74" s="12" customFormat="1">
      <c r="A1071" s="80"/>
      <c r="B1071" s="105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F1071" s="38"/>
      <c r="AG1071" s="38"/>
      <c r="AH1071" s="38"/>
      <c r="AI1071" s="38"/>
      <c r="AJ1071" s="38"/>
      <c r="AK1071" s="38"/>
      <c r="AL1071" s="38"/>
      <c r="AM1071" s="38"/>
      <c r="AN1071" s="38"/>
      <c r="AO1071" s="38"/>
      <c r="AP1071" s="38"/>
      <c r="AQ1071" s="38"/>
      <c r="AR1071" s="38"/>
      <c r="AS1071" s="38"/>
      <c r="AT1071" s="38"/>
      <c r="AU1071" s="38"/>
      <c r="AV1071" s="38"/>
      <c r="AW1071" s="38"/>
      <c r="AX1071" s="38"/>
      <c r="AY1071" s="38"/>
      <c r="AZ1071" s="38"/>
      <c r="BA1071" s="38"/>
      <c r="BB1071" s="38"/>
      <c r="BC1071" s="38"/>
      <c r="BD1071" s="38"/>
      <c r="BE1071" s="38"/>
      <c r="BF1071" s="38"/>
      <c r="BG1071" s="38"/>
      <c r="BH1071" s="38"/>
      <c r="BI1071" s="38"/>
      <c r="BJ1071" s="38"/>
      <c r="BK1071" s="38"/>
      <c r="BL1071" s="38"/>
      <c r="BM1071" s="38"/>
      <c r="BN1071" s="38"/>
      <c r="BO1071" s="38"/>
      <c r="BP1071" s="38"/>
      <c r="BQ1071" s="38"/>
      <c r="BR1071" s="38"/>
      <c r="BS1071" s="38"/>
      <c r="BT1071" s="38"/>
      <c r="BU1071" s="38"/>
      <c r="BV1071" s="38"/>
    </row>
    <row r="1072" spans="1:74" s="12" customFormat="1">
      <c r="A1072" s="80"/>
      <c r="B1072" s="105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F1072" s="38"/>
      <c r="AG1072" s="38"/>
      <c r="AH1072" s="38"/>
      <c r="AI1072" s="38"/>
      <c r="AJ1072" s="38"/>
      <c r="AK1072" s="38"/>
      <c r="AL1072" s="38"/>
      <c r="AM1072" s="38"/>
      <c r="AN1072" s="38"/>
      <c r="AO1072" s="38"/>
      <c r="AP1072" s="38"/>
      <c r="AQ1072" s="38"/>
      <c r="AR1072" s="38"/>
      <c r="AS1072" s="38"/>
      <c r="AT1072" s="38"/>
      <c r="AU1072" s="38"/>
      <c r="AV1072" s="38"/>
      <c r="AW1072" s="38"/>
      <c r="AX1072" s="38"/>
      <c r="AY1072" s="38"/>
      <c r="AZ1072" s="38"/>
      <c r="BA1072" s="38"/>
      <c r="BB1072" s="38"/>
      <c r="BC1072" s="38"/>
      <c r="BD1072" s="38"/>
      <c r="BE1072" s="38"/>
      <c r="BF1072" s="38"/>
      <c r="BG1072" s="38"/>
      <c r="BH1072" s="38"/>
      <c r="BI1072" s="38"/>
      <c r="BJ1072" s="38"/>
      <c r="BK1072" s="38"/>
      <c r="BL1072" s="38"/>
      <c r="BM1072" s="38"/>
      <c r="BN1072" s="38"/>
      <c r="BO1072" s="38"/>
      <c r="BP1072" s="38"/>
      <c r="BQ1072" s="38"/>
      <c r="BR1072" s="38"/>
      <c r="BS1072" s="38"/>
      <c r="BT1072" s="38"/>
      <c r="BU1072" s="38"/>
      <c r="BV1072" s="38"/>
    </row>
    <row r="1073" spans="1:74" s="12" customFormat="1">
      <c r="A1073" s="80"/>
      <c r="B1073" s="105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F1073" s="38"/>
      <c r="AG1073" s="38"/>
      <c r="AH1073" s="38"/>
      <c r="AI1073" s="38"/>
      <c r="AJ1073" s="38"/>
      <c r="AK1073" s="38"/>
      <c r="AL1073" s="38"/>
      <c r="AM1073" s="38"/>
      <c r="AN1073" s="38"/>
      <c r="AO1073" s="38"/>
      <c r="AP1073" s="38"/>
      <c r="AQ1073" s="38"/>
      <c r="AR1073" s="38"/>
      <c r="AS1073" s="38"/>
      <c r="AT1073" s="38"/>
      <c r="AU1073" s="38"/>
      <c r="AV1073" s="38"/>
      <c r="AW1073" s="38"/>
      <c r="AX1073" s="38"/>
      <c r="AY1073" s="38"/>
      <c r="AZ1073" s="38"/>
      <c r="BA1073" s="38"/>
      <c r="BB1073" s="38"/>
      <c r="BC1073" s="38"/>
      <c r="BD1073" s="38"/>
      <c r="BE1073" s="38"/>
      <c r="BF1073" s="38"/>
      <c r="BG1073" s="38"/>
      <c r="BH1073" s="38"/>
      <c r="BI1073" s="38"/>
      <c r="BJ1073" s="38"/>
      <c r="BK1073" s="38"/>
      <c r="BL1073" s="38"/>
      <c r="BM1073" s="38"/>
      <c r="BN1073" s="38"/>
      <c r="BO1073" s="38"/>
      <c r="BP1073" s="38"/>
      <c r="BQ1073" s="38"/>
      <c r="BR1073" s="38"/>
      <c r="BS1073" s="38"/>
      <c r="BT1073" s="38"/>
      <c r="BU1073" s="38"/>
      <c r="BV1073" s="38"/>
    </row>
    <row r="1074" spans="1:74" s="12" customFormat="1">
      <c r="A1074" s="80"/>
      <c r="B1074" s="105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F1074" s="38"/>
      <c r="AG1074" s="38"/>
      <c r="AH1074" s="38"/>
      <c r="AI1074" s="38"/>
      <c r="AJ1074" s="38"/>
      <c r="AK1074" s="38"/>
      <c r="AL1074" s="38"/>
      <c r="AM1074" s="38"/>
      <c r="AN1074" s="38"/>
      <c r="AO1074" s="38"/>
      <c r="AP1074" s="38"/>
      <c r="AQ1074" s="38"/>
      <c r="AR1074" s="38"/>
      <c r="AS1074" s="38"/>
      <c r="AT1074" s="38"/>
      <c r="AU1074" s="38"/>
      <c r="AV1074" s="38"/>
      <c r="AW1074" s="38"/>
      <c r="AX1074" s="38"/>
      <c r="AY1074" s="38"/>
      <c r="AZ1074" s="38"/>
      <c r="BA1074" s="38"/>
      <c r="BB1074" s="38"/>
      <c r="BC1074" s="38"/>
      <c r="BD1074" s="38"/>
      <c r="BE1074" s="38"/>
      <c r="BF1074" s="38"/>
      <c r="BG1074" s="38"/>
      <c r="BH1074" s="38"/>
      <c r="BI1074" s="38"/>
      <c r="BJ1074" s="38"/>
      <c r="BK1074" s="38"/>
      <c r="BL1074" s="38"/>
      <c r="BM1074" s="38"/>
      <c r="BN1074" s="38"/>
      <c r="BO1074" s="38"/>
      <c r="BP1074" s="38"/>
      <c r="BQ1074" s="38"/>
      <c r="BR1074" s="38"/>
      <c r="BS1074" s="38"/>
      <c r="BT1074" s="38"/>
      <c r="BU1074" s="38"/>
      <c r="BV1074" s="38"/>
    </row>
    <row r="1075" spans="1:74" s="12" customFormat="1">
      <c r="A1075" s="80"/>
      <c r="B1075" s="105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  <c r="V1075" s="38"/>
      <c r="W1075" s="38"/>
      <c r="X1075" s="38"/>
      <c r="Y1075" s="38"/>
      <c r="Z1075" s="38"/>
      <c r="AA1075" s="38"/>
      <c r="AB1075" s="38"/>
      <c r="AC1075" s="38"/>
      <c r="AD1075" s="38"/>
      <c r="AE1075" s="38"/>
      <c r="AF1075" s="38"/>
      <c r="AG1075" s="38"/>
      <c r="AH1075" s="38"/>
      <c r="AI1075" s="38"/>
      <c r="AJ1075" s="38"/>
      <c r="AK1075" s="38"/>
      <c r="AL1075" s="38"/>
      <c r="AM1075" s="38"/>
      <c r="AN1075" s="38"/>
      <c r="AO1075" s="38"/>
      <c r="AP1075" s="38"/>
      <c r="AQ1075" s="38"/>
      <c r="AR1075" s="38"/>
      <c r="AS1075" s="38"/>
      <c r="AT1075" s="38"/>
      <c r="AU1075" s="38"/>
      <c r="AV1075" s="38"/>
      <c r="AW1075" s="38"/>
      <c r="AX1075" s="38"/>
      <c r="AY1075" s="38"/>
      <c r="AZ1075" s="38"/>
      <c r="BA1075" s="38"/>
      <c r="BB1075" s="38"/>
      <c r="BC1075" s="38"/>
      <c r="BD1075" s="38"/>
      <c r="BE1075" s="38"/>
      <c r="BF1075" s="38"/>
      <c r="BG1075" s="38"/>
      <c r="BH1075" s="38"/>
      <c r="BI1075" s="38"/>
      <c r="BJ1075" s="38"/>
      <c r="BK1075" s="38"/>
      <c r="BL1075" s="38"/>
      <c r="BM1075" s="38"/>
      <c r="BN1075" s="38"/>
      <c r="BO1075" s="38"/>
      <c r="BP1075" s="38"/>
      <c r="BQ1075" s="38"/>
      <c r="BR1075" s="38"/>
      <c r="BS1075" s="38"/>
      <c r="BT1075" s="38"/>
      <c r="BU1075" s="38"/>
      <c r="BV1075" s="38"/>
    </row>
    <row r="1076" spans="1:74" s="12" customFormat="1">
      <c r="A1076" s="80"/>
      <c r="B1076" s="105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F1076" s="38"/>
      <c r="AG1076" s="38"/>
      <c r="AH1076" s="38"/>
      <c r="AI1076" s="38"/>
      <c r="AJ1076" s="38"/>
      <c r="AK1076" s="38"/>
      <c r="AL1076" s="38"/>
      <c r="AM1076" s="38"/>
      <c r="AN1076" s="38"/>
      <c r="AO1076" s="38"/>
      <c r="AP1076" s="38"/>
      <c r="AQ1076" s="38"/>
      <c r="AR1076" s="38"/>
      <c r="AS1076" s="38"/>
      <c r="AT1076" s="38"/>
      <c r="AU1076" s="38"/>
      <c r="AV1076" s="38"/>
      <c r="AW1076" s="38"/>
      <c r="AX1076" s="38"/>
      <c r="AY1076" s="38"/>
      <c r="AZ1076" s="38"/>
      <c r="BA1076" s="38"/>
      <c r="BB1076" s="38"/>
      <c r="BC1076" s="38"/>
      <c r="BD1076" s="38"/>
      <c r="BE1076" s="38"/>
      <c r="BF1076" s="38"/>
      <c r="BG1076" s="38"/>
      <c r="BH1076" s="38"/>
      <c r="BI1076" s="38"/>
      <c r="BJ1076" s="38"/>
      <c r="BK1076" s="38"/>
      <c r="BL1076" s="38"/>
      <c r="BM1076" s="38"/>
      <c r="BN1076" s="38"/>
      <c r="BO1076" s="38"/>
      <c r="BP1076" s="38"/>
      <c r="BQ1076" s="38"/>
      <c r="BR1076" s="38"/>
      <c r="BS1076" s="38"/>
      <c r="BT1076" s="38"/>
      <c r="BU1076" s="38"/>
      <c r="BV1076" s="38"/>
    </row>
    <row r="1077" spans="1:74" s="12" customFormat="1">
      <c r="A1077" s="80"/>
      <c r="B1077" s="105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F1077" s="38"/>
      <c r="AG1077" s="38"/>
      <c r="AH1077" s="38"/>
      <c r="AI1077" s="38"/>
      <c r="AJ1077" s="38"/>
      <c r="AK1077" s="38"/>
      <c r="AL1077" s="38"/>
      <c r="AM1077" s="38"/>
      <c r="AN1077" s="38"/>
      <c r="AO1077" s="38"/>
      <c r="AP1077" s="38"/>
      <c r="AQ1077" s="38"/>
      <c r="AR1077" s="38"/>
      <c r="AS1077" s="38"/>
      <c r="AT1077" s="38"/>
      <c r="AU1077" s="38"/>
      <c r="AV1077" s="38"/>
      <c r="AW1077" s="38"/>
      <c r="AX1077" s="38"/>
      <c r="AY1077" s="38"/>
      <c r="AZ1077" s="38"/>
      <c r="BA1077" s="38"/>
      <c r="BB1077" s="38"/>
      <c r="BC1077" s="38"/>
      <c r="BD1077" s="38"/>
      <c r="BE1077" s="38"/>
      <c r="BF1077" s="38"/>
      <c r="BG1077" s="38"/>
      <c r="BH1077" s="38"/>
      <c r="BI1077" s="38"/>
      <c r="BJ1077" s="38"/>
      <c r="BK1077" s="38"/>
      <c r="BL1077" s="38"/>
      <c r="BM1077" s="38"/>
      <c r="BN1077" s="38"/>
      <c r="BO1077" s="38"/>
      <c r="BP1077" s="38"/>
      <c r="BQ1077" s="38"/>
      <c r="BR1077" s="38"/>
      <c r="BS1077" s="38"/>
      <c r="BT1077" s="38"/>
      <c r="BU1077" s="38"/>
      <c r="BV1077" s="38"/>
    </row>
    <row r="1078" spans="1:74" s="12" customFormat="1">
      <c r="A1078" s="80"/>
      <c r="B1078" s="105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F1078" s="38"/>
      <c r="AG1078" s="38"/>
      <c r="AH1078" s="38"/>
      <c r="AI1078" s="38"/>
      <c r="AJ1078" s="38"/>
      <c r="AK1078" s="38"/>
      <c r="AL1078" s="38"/>
      <c r="AM1078" s="38"/>
      <c r="AN1078" s="38"/>
      <c r="AO1078" s="38"/>
      <c r="AP1078" s="38"/>
      <c r="AQ1078" s="38"/>
      <c r="AR1078" s="38"/>
      <c r="AS1078" s="38"/>
      <c r="AT1078" s="38"/>
      <c r="AU1078" s="38"/>
      <c r="AV1078" s="38"/>
      <c r="AW1078" s="38"/>
      <c r="AX1078" s="38"/>
      <c r="AY1078" s="38"/>
      <c r="AZ1078" s="38"/>
      <c r="BA1078" s="38"/>
      <c r="BB1078" s="38"/>
      <c r="BC1078" s="38"/>
      <c r="BD1078" s="38"/>
      <c r="BE1078" s="38"/>
      <c r="BF1078" s="38"/>
      <c r="BG1078" s="38"/>
      <c r="BH1078" s="38"/>
      <c r="BI1078" s="38"/>
      <c r="BJ1078" s="38"/>
      <c r="BK1078" s="38"/>
      <c r="BL1078" s="38"/>
      <c r="BM1078" s="38"/>
      <c r="BN1078" s="38"/>
      <c r="BO1078" s="38"/>
      <c r="BP1078" s="38"/>
      <c r="BQ1078" s="38"/>
      <c r="BR1078" s="38"/>
      <c r="BS1078" s="38"/>
      <c r="BT1078" s="38"/>
      <c r="BU1078" s="38"/>
      <c r="BV1078" s="38"/>
    </row>
    <row r="1079" spans="1:74" s="12" customFormat="1">
      <c r="A1079" s="80"/>
      <c r="B1079" s="105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F1079" s="38"/>
      <c r="AG1079" s="38"/>
      <c r="AH1079" s="38"/>
      <c r="AI1079" s="38"/>
      <c r="AJ1079" s="38"/>
      <c r="AK1079" s="38"/>
      <c r="AL1079" s="38"/>
      <c r="AM1079" s="38"/>
      <c r="AN1079" s="38"/>
      <c r="AO1079" s="38"/>
      <c r="AP1079" s="38"/>
      <c r="AQ1079" s="38"/>
      <c r="AR1079" s="38"/>
      <c r="AS1079" s="38"/>
      <c r="AT1079" s="38"/>
      <c r="AU1079" s="38"/>
      <c r="AV1079" s="38"/>
      <c r="AW1079" s="38"/>
      <c r="AX1079" s="38"/>
      <c r="AY1079" s="38"/>
      <c r="AZ1079" s="38"/>
      <c r="BA1079" s="38"/>
      <c r="BB1079" s="38"/>
      <c r="BC1079" s="38"/>
      <c r="BD1079" s="38"/>
      <c r="BE1079" s="38"/>
      <c r="BF1079" s="38"/>
      <c r="BG1079" s="38"/>
      <c r="BH1079" s="38"/>
      <c r="BI1079" s="38"/>
      <c r="BJ1079" s="38"/>
      <c r="BK1079" s="38"/>
      <c r="BL1079" s="38"/>
      <c r="BM1079" s="38"/>
      <c r="BN1079" s="38"/>
      <c r="BO1079" s="38"/>
      <c r="BP1079" s="38"/>
      <c r="BQ1079" s="38"/>
      <c r="BR1079" s="38"/>
      <c r="BS1079" s="38"/>
      <c r="BT1079" s="38"/>
      <c r="BU1079" s="38"/>
      <c r="BV1079" s="38"/>
    </row>
    <row r="1080" spans="1:74" s="12" customFormat="1">
      <c r="A1080" s="80"/>
      <c r="B1080" s="105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F1080" s="38"/>
      <c r="AG1080" s="38"/>
      <c r="AH1080" s="38"/>
      <c r="AI1080" s="38"/>
      <c r="AJ1080" s="38"/>
      <c r="AK1080" s="38"/>
      <c r="AL1080" s="38"/>
      <c r="AM1080" s="38"/>
      <c r="AN1080" s="38"/>
      <c r="AO1080" s="38"/>
      <c r="AP1080" s="38"/>
      <c r="AQ1080" s="38"/>
      <c r="AR1080" s="38"/>
      <c r="AS1080" s="38"/>
      <c r="AT1080" s="38"/>
      <c r="AU1080" s="38"/>
      <c r="AV1080" s="38"/>
      <c r="AW1080" s="38"/>
      <c r="AX1080" s="38"/>
      <c r="AY1080" s="38"/>
      <c r="AZ1080" s="38"/>
      <c r="BA1080" s="38"/>
      <c r="BB1080" s="38"/>
      <c r="BC1080" s="38"/>
      <c r="BD1080" s="38"/>
      <c r="BE1080" s="38"/>
      <c r="BF1080" s="38"/>
      <c r="BG1080" s="38"/>
      <c r="BH1080" s="38"/>
      <c r="BI1080" s="38"/>
      <c r="BJ1080" s="38"/>
      <c r="BK1080" s="38"/>
      <c r="BL1080" s="38"/>
      <c r="BM1080" s="38"/>
      <c r="BN1080" s="38"/>
      <c r="BO1080" s="38"/>
      <c r="BP1080" s="38"/>
      <c r="BQ1080" s="38"/>
      <c r="BR1080" s="38"/>
      <c r="BS1080" s="38"/>
      <c r="BT1080" s="38"/>
      <c r="BU1080" s="38"/>
      <c r="BV1080" s="38"/>
    </row>
    <row r="1081" spans="1:74" s="12" customFormat="1">
      <c r="A1081" s="80"/>
      <c r="B1081" s="105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F1081" s="38"/>
      <c r="AG1081" s="38"/>
      <c r="AH1081" s="38"/>
      <c r="AI1081" s="38"/>
      <c r="AJ1081" s="38"/>
      <c r="AK1081" s="38"/>
      <c r="AL1081" s="38"/>
      <c r="AM1081" s="38"/>
      <c r="AN1081" s="38"/>
      <c r="AO1081" s="38"/>
      <c r="AP1081" s="38"/>
      <c r="AQ1081" s="38"/>
      <c r="AR1081" s="38"/>
      <c r="AS1081" s="38"/>
      <c r="AT1081" s="38"/>
      <c r="AU1081" s="38"/>
      <c r="AV1081" s="38"/>
      <c r="AW1081" s="38"/>
      <c r="AX1081" s="38"/>
      <c r="AY1081" s="38"/>
      <c r="AZ1081" s="38"/>
      <c r="BA1081" s="38"/>
      <c r="BB1081" s="38"/>
      <c r="BC1081" s="38"/>
      <c r="BD1081" s="38"/>
      <c r="BE1081" s="38"/>
      <c r="BF1081" s="38"/>
      <c r="BG1081" s="38"/>
      <c r="BH1081" s="38"/>
      <c r="BI1081" s="38"/>
      <c r="BJ1081" s="38"/>
      <c r="BK1081" s="38"/>
      <c r="BL1081" s="38"/>
      <c r="BM1081" s="38"/>
      <c r="BN1081" s="38"/>
      <c r="BO1081" s="38"/>
      <c r="BP1081" s="38"/>
      <c r="BQ1081" s="38"/>
      <c r="BR1081" s="38"/>
      <c r="BS1081" s="38"/>
      <c r="BT1081" s="38"/>
      <c r="BU1081" s="38"/>
      <c r="BV1081" s="38"/>
    </row>
    <row r="1082" spans="1:74" s="12" customFormat="1">
      <c r="A1082" s="80"/>
      <c r="B1082" s="105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  <c r="V1082" s="38"/>
      <c r="W1082" s="38"/>
      <c r="X1082" s="38"/>
      <c r="Y1082" s="38"/>
      <c r="Z1082" s="38"/>
      <c r="AA1082" s="38"/>
      <c r="AB1082" s="38"/>
      <c r="AC1082" s="38"/>
      <c r="AD1082" s="38"/>
      <c r="AE1082" s="38"/>
      <c r="AF1082" s="38"/>
      <c r="AG1082" s="38"/>
      <c r="AH1082" s="38"/>
      <c r="AI1082" s="38"/>
      <c r="AJ1082" s="38"/>
      <c r="AK1082" s="38"/>
      <c r="AL1082" s="38"/>
      <c r="AM1082" s="38"/>
      <c r="AN1082" s="38"/>
      <c r="AO1082" s="38"/>
      <c r="AP1082" s="38"/>
      <c r="AQ1082" s="38"/>
      <c r="AR1082" s="38"/>
      <c r="AS1082" s="38"/>
      <c r="AT1082" s="38"/>
      <c r="AU1082" s="38"/>
      <c r="AV1082" s="38"/>
      <c r="AW1082" s="38"/>
      <c r="AX1082" s="38"/>
      <c r="AY1082" s="38"/>
      <c r="AZ1082" s="38"/>
      <c r="BA1082" s="38"/>
      <c r="BB1082" s="38"/>
      <c r="BC1082" s="38"/>
      <c r="BD1082" s="38"/>
      <c r="BE1082" s="38"/>
      <c r="BF1082" s="38"/>
      <c r="BG1082" s="38"/>
      <c r="BH1082" s="38"/>
      <c r="BI1082" s="38"/>
      <c r="BJ1082" s="38"/>
      <c r="BK1082" s="38"/>
      <c r="BL1082" s="38"/>
      <c r="BM1082" s="38"/>
      <c r="BN1082" s="38"/>
      <c r="BO1082" s="38"/>
      <c r="BP1082" s="38"/>
      <c r="BQ1082" s="38"/>
      <c r="BR1082" s="38"/>
      <c r="BS1082" s="38"/>
      <c r="BT1082" s="38"/>
      <c r="BU1082" s="38"/>
      <c r="BV1082" s="38"/>
    </row>
    <row r="1083" spans="1:74" s="12" customFormat="1">
      <c r="A1083" s="80"/>
      <c r="B1083" s="105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F1083" s="38"/>
      <c r="AG1083" s="38"/>
      <c r="AH1083" s="38"/>
      <c r="AI1083" s="38"/>
      <c r="AJ1083" s="38"/>
      <c r="AK1083" s="38"/>
      <c r="AL1083" s="38"/>
      <c r="AM1083" s="38"/>
      <c r="AN1083" s="38"/>
      <c r="AO1083" s="38"/>
      <c r="AP1083" s="38"/>
      <c r="AQ1083" s="38"/>
      <c r="AR1083" s="38"/>
      <c r="AS1083" s="38"/>
      <c r="AT1083" s="38"/>
      <c r="AU1083" s="38"/>
      <c r="AV1083" s="38"/>
      <c r="AW1083" s="38"/>
      <c r="AX1083" s="38"/>
      <c r="AY1083" s="38"/>
      <c r="AZ1083" s="38"/>
      <c r="BA1083" s="38"/>
      <c r="BB1083" s="38"/>
      <c r="BC1083" s="38"/>
      <c r="BD1083" s="38"/>
      <c r="BE1083" s="38"/>
      <c r="BF1083" s="38"/>
      <c r="BG1083" s="38"/>
      <c r="BH1083" s="38"/>
      <c r="BI1083" s="38"/>
      <c r="BJ1083" s="38"/>
      <c r="BK1083" s="38"/>
      <c r="BL1083" s="38"/>
      <c r="BM1083" s="38"/>
      <c r="BN1083" s="38"/>
      <c r="BO1083" s="38"/>
      <c r="BP1083" s="38"/>
      <c r="BQ1083" s="38"/>
      <c r="BR1083" s="38"/>
      <c r="BS1083" s="38"/>
      <c r="BT1083" s="38"/>
      <c r="BU1083" s="38"/>
      <c r="BV1083" s="38"/>
    </row>
    <row r="1084" spans="1:74" s="12" customFormat="1">
      <c r="A1084" s="80"/>
      <c r="B1084" s="105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F1084" s="38"/>
      <c r="AG1084" s="38"/>
      <c r="AH1084" s="38"/>
      <c r="AI1084" s="38"/>
      <c r="AJ1084" s="38"/>
      <c r="AK1084" s="38"/>
      <c r="AL1084" s="38"/>
      <c r="AM1084" s="38"/>
      <c r="AN1084" s="38"/>
      <c r="AO1084" s="38"/>
      <c r="AP1084" s="38"/>
      <c r="AQ1084" s="38"/>
      <c r="AR1084" s="38"/>
      <c r="AS1084" s="38"/>
      <c r="AT1084" s="38"/>
      <c r="AU1084" s="38"/>
      <c r="AV1084" s="38"/>
      <c r="AW1084" s="38"/>
      <c r="AX1084" s="38"/>
      <c r="AY1084" s="38"/>
      <c r="AZ1084" s="38"/>
      <c r="BA1084" s="38"/>
      <c r="BB1084" s="38"/>
      <c r="BC1084" s="38"/>
      <c r="BD1084" s="38"/>
      <c r="BE1084" s="38"/>
      <c r="BF1084" s="38"/>
      <c r="BG1084" s="38"/>
      <c r="BH1084" s="38"/>
      <c r="BI1084" s="38"/>
      <c r="BJ1084" s="38"/>
      <c r="BK1084" s="38"/>
      <c r="BL1084" s="38"/>
      <c r="BM1084" s="38"/>
      <c r="BN1084" s="38"/>
      <c r="BO1084" s="38"/>
      <c r="BP1084" s="38"/>
      <c r="BQ1084" s="38"/>
      <c r="BR1084" s="38"/>
      <c r="BS1084" s="38"/>
      <c r="BT1084" s="38"/>
      <c r="BU1084" s="38"/>
      <c r="BV1084" s="38"/>
    </row>
    <row r="1085" spans="1:74" s="12" customFormat="1">
      <c r="A1085" s="80"/>
      <c r="B1085" s="105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  <c r="V1085" s="38"/>
      <c r="W1085" s="38"/>
      <c r="X1085" s="38"/>
      <c r="Y1085" s="38"/>
      <c r="Z1085" s="38"/>
      <c r="AA1085" s="38"/>
      <c r="AB1085" s="38"/>
      <c r="AC1085" s="38"/>
      <c r="AD1085" s="38"/>
      <c r="AE1085" s="38"/>
      <c r="AF1085" s="38"/>
      <c r="AG1085" s="38"/>
      <c r="AH1085" s="38"/>
      <c r="AI1085" s="38"/>
      <c r="AJ1085" s="38"/>
      <c r="AK1085" s="38"/>
      <c r="AL1085" s="38"/>
      <c r="AM1085" s="38"/>
      <c r="AN1085" s="38"/>
      <c r="AO1085" s="38"/>
      <c r="AP1085" s="38"/>
      <c r="AQ1085" s="38"/>
      <c r="AR1085" s="38"/>
      <c r="AS1085" s="38"/>
      <c r="AT1085" s="38"/>
      <c r="AU1085" s="38"/>
      <c r="AV1085" s="38"/>
      <c r="AW1085" s="38"/>
      <c r="AX1085" s="38"/>
      <c r="AY1085" s="38"/>
      <c r="AZ1085" s="38"/>
      <c r="BA1085" s="38"/>
      <c r="BB1085" s="38"/>
      <c r="BC1085" s="38"/>
      <c r="BD1085" s="38"/>
      <c r="BE1085" s="38"/>
      <c r="BF1085" s="38"/>
      <c r="BG1085" s="38"/>
      <c r="BH1085" s="38"/>
      <c r="BI1085" s="38"/>
      <c r="BJ1085" s="38"/>
      <c r="BK1085" s="38"/>
      <c r="BL1085" s="38"/>
      <c r="BM1085" s="38"/>
      <c r="BN1085" s="38"/>
      <c r="BO1085" s="38"/>
      <c r="BP1085" s="38"/>
      <c r="BQ1085" s="38"/>
      <c r="BR1085" s="38"/>
      <c r="BS1085" s="38"/>
      <c r="BT1085" s="38"/>
      <c r="BU1085" s="38"/>
      <c r="BV1085" s="38"/>
    </row>
    <row r="1086" spans="1:74" s="12" customFormat="1">
      <c r="A1086" s="80"/>
      <c r="B1086" s="105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F1086" s="38"/>
      <c r="AG1086" s="38"/>
      <c r="AH1086" s="38"/>
      <c r="AI1086" s="38"/>
      <c r="AJ1086" s="38"/>
      <c r="AK1086" s="38"/>
      <c r="AL1086" s="38"/>
      <c r="AM1086" s="38"/>
      <c r="AN1086" s="38"/>
      <c r="AO1086" s="38"/>
      <c r="AP1086" s="38"/>
      <c r="AQ1086" s="38"/>
      <c r="AR1086" s="38"/>
      <c r="AS1086" s="38"/>
      <c r="AT1086" s="38"/>
      <c r="AU1086" s="38"/>
      <c r="AV1086" s="38"/>
      <c r="AW1086" s="38"/>
      <c r="AX1086" s="38"/>
      <c r="AY1086" s="38"/>
      <c r="AZ1086" s="38"/>
      <c r="BA1086" s="38"/>
      <c r="BB1086" s="38"/>
      <c r="BC1086" s="38"/>
      <c r="BD1086" s="38"/>
      <c r="BE1086" s="38"/>
      <c r="BF1086" s="38"/>
      <c r="BG1086" s="38"/>
      <c r="BH1086" s="38"/>
      <c r="BI1086" s="38"/>
      <c r="BJ1086" s="38"/>
      <c r="BK1086" s="38"/>
      <c r="BL1086" s="38"/>
      <c r="BM1086" s="38"/>
      <c r="BN1086" s="38"/>
      <c r="BO1086" s="38"/>
      <c r="BP1086" s="38"/>
      <c r="BQ1086" s="38"/>
      <c r="BR1086" s="38"/>
      <c r="BS1086" s="38"/>
      <c r="BT1086" s="38"/>
      <c r="BU1086" s="38"/>
      <c r="BV1086" s="38"/>
    </row>
    <row r="1087" spans="1:74" s="12" customFormat="1">
      <c r="A1087" s="80"/>
      <c r="B1087" s="105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F1087" s="38"/>
      <c r="AG1087" s="38"/>
      <c r="AH1087" s="38"/>
      <c r="AI1087" s="38"/>
      <c r="AJ1087" s="38"/>
      <c r="AK1087" s="38"/>
      <c r="AL1087" s="38"/>
      <c r="AM1087" s="38"/>
      <c r="AN1087" s="38"/>
      <c r="AO1087" s="38"/>
      <c r="AP1087" s="38"/>
      <c r="AQ1087" s="38"/>
      <c r="AR1087" s="38"/>
      <c r="AS1087" s="38"/>
      <c r="AT1087" s="38"/>
      <c r="AU1087" s="38"/>
      <c r="AV1087" s="38"/>
      <c r="AW1087" s="38"/>
      <c r="AX1087" s="38"/>
      <c r="AY1087" s="38"/>
      <c r="AZ1087" s="38"/>
      <c r="BA1087" s="38"/>
      <c r="BB1087" s="38"/>
      <c r="BC1087" s="38"/>
      <c r="BD1087" s="38"/>
      <c r="BE1087" s="38"/>
      <c r="BF1087" s="38"/>
      <c r="BG1087" s="38"/>
      <c r="BH1087" s="38"/>
      <c r="BI1087" s="38"/>
      <c r="BJ1087" s="38"/>
      <c r="BK1087" s="38"/>
      <c r="BL1087" s="38"/>
      <c r="BM1087" s="38"/>
      <c r="BN1087" s="38"/>
      <c r="BO1087" s="38"/>
      <c r="BP1087" s="38"/>
      <c r="BQ1087" s="38"/>
      <c r="BR1087" s="38"/>
      <c r="BS1087" s="38"/>
      <c r="BT1087" s="38"/>
      <c r="BU1087" s="38"/>
      <c r="BV1087" s="38"/>
    </row>
    <row r="1088" spans="1:74" s="12" customFormat="1">
      <c r="A1088" s="80"/>
      <c r="B1088" s="105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F1088" s="38"/>
      <c r="AG1088" s="38"/>
      <c r="AH1088" s="38"/>
      <c r="AI1088" s="38"/>
      <c r="AJ1088" s="38"/>
      <c r="AK1088" s="38"/>
      <c r="AL1088" s="38"/>
      <c r="AM1088" s="38"/>
      <c r="AN1088" s="38"/>
      <c r="AO1088" s="38"/>
      <c r="AP1088" s="38"/>
      <c r="AQ1088" s="38"/>
      <c r="AR1088" s="38"/>
      <c r="AS1088" s="38"/>
      <c r="AT1088" s="38"/>
      <c r="AU1088" s="38"/>
      <c r="AV1088" s="38"/>
      <c r="AW1088" s="38"/>
      <c r="AX1088" s="38"/>
      <c r="AY1088" s="38"/>
      <c r="AZ1088" s="38"/>
      <c r="BA1088" s="38"/>
      <c r="BB1088" s="38"/>
      <c r="BC1088" s="38"/>
      <c r="BD1088" s="38"/>
      <c r="BE1088" s="38"/>
      <c r="BF1088" s="38"/>
      <c r="BG1088" s="38"/>
      <c r="BH1088" s="38"/>
      <c r="BI1088" s="38"/>
      <c r="BJ1088" s="38"/>
      <c r="BK1088" s="38"/>
      <c r="BL1088" s="38"/>
      <c r="BM1088" s="38"/>
      <c r="BN1088" s="38"/>
      <c r="BO1088" s="38"/>
      <c r="BP1088" s="38"/>
      <c r="BQ1088" s="38"/>
      <c r="BR1088" s="38"/>
      <c r="BS1088" s="38"/>
      <c r="BT1088" s="38"/>
      <c r="BU1088" s="38"/>
      <c r="BV1088" s="38"/>
    </row>
    <row r="1089" spans="1:74" s="12" customFormat="1">
      <c r="A1089" s="80"/>
      <c r="B1089" s="105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F1089" s="38"/>
      <c r="AG1089" s="38"/>
      <c r="AH1089" s="38"/>
      <c r="AI1089" s="38"/>
      <c r="AJ1089" s="38"/>
      <c r="AK1089" s="38"/>
      <c r="AL1089" s="38"/>
      <c r="AM1089" s="38"/>
      <c r="AN1089" s="38"/>
      <c r="AO1089" s="38"/>
      <c r="AP1089" s="38"/>
      <c r="AQ1089" s="38"/>
      <c r="AR1089" s="38"/>
      <c r="AS1089" s="38"/>
      <c r="AT1089" s="38"/>
      <c r="AU1089" s="38"/>
      <c r="AV1089" s="38"/>
      <c r="AW1089" s="38"/>
      <c r="AX1089" s="38"/>
      <c r="AY1089" s="38"/>
      <c r="AZ1089" s="38"/>
      <c r="BA1089" s="38"/>
      <c r="BB1089" s="38"/>
      <c r="BC1089" s="38"/>
      <c r="BD1089" s="38"/>
      <c r="BE1089" s="38"/>
      <c r="BF1089" s="38"/>
      <c r="BG1089" s="38"/>
      <c r="BH1089" s="38"/>
      <c r="BI1089" s="38"/>
      <c r="BJ1089" s="38"/>
      <c r="BK1089" s="38"/>
      <c r="BL1089" s="38"/>
      <c r="BM1089" s="38"/>
      <c r="BN1089" s="38"/>
      <c r="BO1089" s="38"/>
      <c r="BP1089" s="38"/>
      <c r="BQ1089" s="38"/>
      <c r="BR1089" s="38"/>
      <c r="BS1089" s="38"/>
      <c r="BT1089" s="38"/>
      <c r="BU1089" s="38"/>
      <c r="BV1089" s="38"/>
    </row>
    <row r="1090" spans="1:74" s="12" customFormat="1">
      <c r="A1090" s="80"/>
      <c r="B1090" s="105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  <c r="Q1090" s="38"/>
      <c r="R1090" s="38"/>
      <c r="S1090" s="38"/>
      <c r="T1090" s="38"/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F1090" s="38"/>
      <c r="AG1090" s="38"/>
      <c r="AH1090" s="38"/>
      <c r="AI1090" s="38"/>
      <c r="AJ1090" s="38"/>
      <c r="AK1090" s="38"/>
      <c r="AL1090" s="38"/>
      <c r="AM1090" s="38"/>
      <c r="AN1090" s="38"/>
      <c r="AO1090" s="38"/>
      <c r="AP1090" s="38"/>
      <c r="AQ1090" s="38"/>
      <c r="AR1090" s="38"/>
      <c r="AS1090" s="38"/>
      <c r="AT1090" s="38"/>
      <c r="AU1090" s="38"/>
      <c r="AV1090" s="38"/>
      <c r="AW1090" s="38"/>
      <c r="AX1090" s="38"/>
      <c r="AY1090" s="38"/>
      <c r="AZ1090" s="38"/>
      <c r="BA1090" s="38"/>
      <c r="BB1090" s="38"/>
      <c r="BC1090" s="38"/>
      <c r="BD1090" s="38"/>
      <c r="BE1090" s="38"/>
      <c r="BF1090" s="38"/>
      <c r="BG1090" s="38"/>
      <c r="BH1090" s="38"/>
      <c r="BI1090" s="38"/>
      <c r="BJ1090" s="38"/>
      <c r="BK1090" s="38"/>
      <c r="BL1090" s="38"/>
      <c r="BM1090" s="38"/>
      <c r="BN1090" s="38"/>
      <c r="BO1090" s="38"/>
      <c r="BP1090" s="38"/>
      <c r="BQ1090" s="38"/>
      <c r="BR1090" s="38"/>
      <c r="BS1090" s="38"/>
      <c r="BT1090" s="38"/>
      <c r="BU1090" s="38"/>
      <c r="BV1090" s="38"/>
    </row>
    <row r="1091" spans="1:74" s="12" customFormat="1">
      <c r="A1091" s="80"/>
      <c r="B1091" s="105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F1091" s="38"/>
      <c r="AG1091" s="38"/>
      <c r="AH1091" s="38"/>
      <c r="AI1091" s="38"/>
      <c r="AJ1091" s="38"/>
      <c r="AK1091" s="38"/>
      <c r="AL1091" s="38"/>
      <c r="AM1091" s="38"/>
      <c r="AN1091" s="38"/>
      <c r="AO1091" s="38"/>
      <c r="AP1091" s="38"/>
      <c r="AQ1091" s="38"/>
      <c r="AR1091" s="38"/>
      <c r="AS1091" s="38"/>
      <c r="AT1091" s="38"/>
      <c r="AU1091" s="38"/>
      <c r="AV1091" s="38"/>
      <c r="AW1091" s="38"/>
      <c r="AX1091" s="38"/>
      <c r="AY1091" s="38"/>
      <c r="AZ1091" s="38"/>
      <c r="BA1091" s="38"/>
      <c r="BB1091" s="38"/>
      <c r="BC1091" s="38"/>
      <c r="BD1091" s="38"/>
      <c r="BE1091" s="38"/>
      <c r="BF1091" s="38"/>
      <c r="BG1091" s="38"/>
      <c r="BH1091" s="38"/>
      <c r="BI1091" s="38"/>
      <c r="BJ1091" s="38"/>
      <c r="BK1091" s="38"/>
      <c r="BL1091" s="38"/>
      <c r="BM1091" s="38"/>
      <c r="BN1091" s="38"/>
      <c r="BO1091" s="38"/>
      <c r="BP1091" s="38"/>
      <c r="BQ1091" s="38"/>
      <c r="BR1091" s="38"/>
      <c r="BS1091" s="38"/>
      <c r="BT1091" s="38"/>
      <c r="BU1091" s="38"/>
      <c r="BV1091" s="38"/>
    </row>
    <row r="1092" spans="1:74" s="12" customFormat="1">
      <c r="A1092" s="80"/>
      <c r="B1092" s="105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F1092" s="38"/>
      <c r="AG1092" s="38"/>
      <c r="AH1092" s="38"/>
      <c r="AI1092" s="38"/>
      <c r="AJ1092" s="38"/>
      <c r="AK1092" s="38"/>
      <c r="AL1092" s="38"/>
      <c r="AM1092" s="38"/>
      <c r="AN1092" s="38"/>
      <c r="AO1092" s="38"/>
      <c r="AP1092" s="38"/>
      <c r="AQ1092" s="38"/>
      <c r="AR1092" s="38"/>
      <c r="AS1092" s="38"/>
      <c r="AT1092" s="38"/>
      <c r="AU1092" s="38"/>
      <c r="AV1092" s="38"/>
      <c r="AW1092" s="38"/>
      <c r="AX1092" s="38"/>
      <c r="AY1092" s="38"/>
      <c r="AZ1092" s="38"/>
      <c r="BA1092" s="38"/>
      <c r="BB1092" s="38"/>
      <c r="BC1092" s="38"/>
      <c r="BD1092" s="38"/>
      <c r="BE1092" s="38"/>
      <c r="BF1092" s="38"/>
      <c r="BG1092" s="38"/>
      <c r="BH1092" s="38"/>
      <c r="BI1092" s="38"/>
      <c r="BJ1092" s="38"/>
      <c r="BK1092" s="38"/>
      <c r="BL1092" s="38"/>
      <c r="BM1092" s="38"/>
      <c r="BN1092" s="38"/>
      <c r="BO1092" s="38"/>
      <c r="BP1092" s="38"/>
      <c r="BQ1092" s="38"/>
      <c r="BR1092" s="38"/>
      <c r="BS1092" s="38"/>
      <c r="BT1092" s="38"/>
      <c r="BU1092" s="38"/>
      <c r="BV1092" s="38"/>
    </row>
    <row r="1093" spans="1:74" s="12" customFormat="1">
      <c r="A1093" s="80"/>
      <c r="B1093" s="105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F1093" s="38"/>
      <c r="AG1093" s="38"/>
      <c r="AH1093" s="38"/>
      <c r="AI1093" s="38"/>
      <c r="AJ1093" s="38"/>
      <c r="AK1093" s="38"/>
      <c r="AL1093" s="38"/>
      <c r="AM1093" s="38"/>
      <c r="AN1093" s="38"/>
      <c r="AO1093" s="38"/>
      <c r="AP1093" s="38"/>
      <c r="AQ1093" s="38"/>
      <c r="AR1093" s="38"/>
      <c r="AS1093" s="38"/>
      <c r="AT1093" s="38"/>
      <c r="AU1093" s="38"/>
      <c r="AV1093" s="38"/>
      <c r="AW1093" s="38"/>
      <c r="AX1093" s="38"/>
      <c r="AY1093" s="38"/>
      <c r="AZ1093" s="38"/>
      <c r="BA1093" s="38"/>
      <c r="BB1093" s="38"/>
      <c r="BC1093" s="38"/>
      <c r="BD1093" s="38"/>
      <c r="BE1093" s="38"/>
      <c r="BF1093" s="38"/>
      <c r="BG1093" s="38"/>
      <c r="BH1093" s="38"/>
      <c r="BI1093" s="38"/>
      <c r="BJ1093" s="38"/>
      <c r="BK1093" s="38"/>
      <c r="BL1093" s="38"/>
      <c r="BM1093" s="38"/>
      <c r="BN1093" s="38"/>
      <c r="BO1093" s="38"/>
      <c r="BP1093" s="38"/>
      <c r="BQ1093" s="38"/>
      <c r="BR1093" s="38"/>
      <c r="BS1093" s="38"/>
      <c r="BT1093" s="38"/>
      <c r="BU1093" s="38"/>
      <c r="BV1093" s="38"/>
    </row>
    <row r="1094" spans="1:74" s="12" customFormat="1">
      <c r="A1094" s="80"/>
      <c r="B1094" s="105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F1094" s="38"/>
      <c r="AG1094" s="38"/>
      <c r="AH1094" s="38"/>
      <c r="AI1094" s="38"/>
      <c r="AJ1094" s="38"/>
      <c r="AK1094" s="38"/>
      <c r="AL1094" s="38"/>
      <c r="AM1094" s="38"/>
      <c r="AN1094" s="38"/>
      <c r="AO1094" s="38"/>
      <c r="AP1094" s="38"/>
      <c r="AQ1094" s="38"/>
      <c r="AR1094" s="38"/>
      <c r="AS1094" s="38"/>
      <c r="AT1094" s="38"/>
      <c r="AU1094" s="38"/>
      <c r="AV1094" s="38"/>
      <c r="AW1094" s="38"/>
      <c r="AX1094" s="38"/>
      <c r="AY1094" s="38"/>
      <c r="AZ1094" s="38"/>
      <c r="BA1094" s="38"/>
      <c r="BB1094" s="38"/>
      <c r="BC1094" s="38"/>
      <c r="BD1094" s="38"/>
      <c r="BE1094" s="38"/>
      <c r="BF1094" s="38"/>
      <c r="BG1094" s="38"/>
      <c r="BH1094" s="38"/>
      <c r="BI1094" s="38"/>
      <c r="BJ1094" s="38"/>
      <c r="BK1094" s="38"/>
      <c r="BL1094" s="38"/>
      <c r="BM1094" s="38"/>
      <c r="BN1094" s="38"/>
      <c r="BO1094" s="38"/>
      <c r="BP1094" s="38"/>
      <c r="BQ1094" s="38"/>
      <c r="BR1094" s="38"/>
      <c r="BS1094" s="38"/>
      <c r="BT1094" s="38"/>
      <c r="BU1094" s="38"/>
      <c r="BV1094" s="38"/>
    </row>
    <row r="1095" spans="1:74" s="12" customFormat="1">
      <c r="A1095" s="80"/>
      <c r="B1095" s="105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F1095" s="38"/>
      <c r="AG1095" s="38"/>
      <c r="AH1095" s="38"/>
      <c r="AI1095" s="38"/>
      <c r="AJ1095" s="38"/>
      <c r="AK1095" s="38"/>
      <c r="AL1095" s="38"/>
      <c r="AM1095" s="38"/>
      <c r="AN1095" s="38"/>
      <c r="AO1095" s="38"/>
      <c r="AP1095" s="38"/>
      <c r="AQ1095" s="38"/>
      <c r="AR1095" s="38"/>
      <c r="AS1095" s="38"/>
      <c r="AT1095" s="38"/>
      <c r="AU1095" s="38"/>
      <c r="AV1095" s="38"/>
      <c r="AW1095" s="38"/>
      <c r="AX1095" s="38"/>
      <c r="AY1095" s="38"/>
      <c r="AZ1095" s="38"/>
      <c r="BA1095" s="38"/>
      <c r="BB1095" s="38"/>
      <c r="BC1095" s="38"/>
      <c r="BD1095" s="38"/>
      <c r="BE1095" s="38"/>
      <c r="BF1095" s="38"/>
      <c r="BG1095" s="38"/>
      <c r="BH1095" s="38"/>
      <c r="BI1095" s="38"/>
      <c r="BJ1095" s="38"/>
      <c r="BK1095" s="38"/>
      <c r="BL1095" s="38"/>
      <c r="BM1095" s="38"/>
      <c r="BN1095" s="38"/>
      <c r="BO1095" s="38"/>
      <c r="BP1095" s="38"/>
      <c r="BQ1095" s="38"/>
      <c r="BR1095" s="38"/>
      <c r="BS1095" s="38"/>
      <c r="BT1095" s="38"/>
      <c r="BU1095" s="38"/>
      <c r="BV1095" s="38"/>
    </row>
    <row r="1096" spans="1:74" s="12" customFormat="1">
      <c r="A1096" s="80"/>
      <c r="B1096" s="105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F1096" s="38"/>
      <c r="AG1096" s="38"/>
      <c r="AH1096" s="38"/>
      <c r="AI1096" s="38"/>
      <c r="AJ1096" s="38"/>
      <c r="AK1096" s="38"/>
      <c r="AL1096" s="38"/>
      <c r="AM1096" s="38"/>
      <c r="AN1096" s="38"/>
      <c r="AO1096" s="38"/>
      <c r="AP1096" s="38"/>
      <c r="AQ1096" s="38"/>
      <c r="AR1096" s="38"/>
      <c r="AS1096" s="38"/>
      <c r="AT1096" s="38"/>
      <c r="AU1096" s="38"/>
      <c r="AV1096" s="38"/>
      <c r="AW1096" s="38"/>
      <c r="AX1096" s="38"/>
      <c r="AY1096" s="38"/>
      <c r="AZ1096" s="38"/>
      <c r="BA1096" s="38"/>
      <c r="BB1096" s="38"/>
      <c r="BC1096" s="38"/>
      <c r="BD1096" s="38"/>
      <c r="BE1096" s="38"/>
      <c r="BF1096" s="38"/>
      <c r="BG1096" s="38"/>
      <c r="BH1096" s="38"/>
      <c r="BI1096" s="38"/>
      <c r="BJ1096" s="38"/>
      <c r="BK1096" s="38"/>
      <c r="BL1096" s="38"/>
      <c r="BM1096" s="38"/>
      <c r="BN1096" s="38"/>
      <c r="BO1096" s="38"/>
      <c r="BP1096" s="38"/>
      <c r="BQ1096" s="38"/>
      <c r="BR1096" s="38"/>
      <c r="BS1096" s="38"/>
      <c r="BT1096" s="38"/>
      <c r="BU1096" s="38"/>
      <c r="BV1096" s="38"/>
    </row>
    <row r="1097" spans="1:74" s="12" customFormat="1">
      <c r="A1097" s="80"/>
      <c r="B1097" s="105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F1097" s="38"/>
      <c r="AG1097" s="38"/>
      <c r="AH1097" s="38"/>
      <c r="AI1097" s="38"/>
      <c r="AJ1097" s="38"/>
      <c r="AK1097" s="38"/>
      <c r="AL1097" s="38"/>
      <c r="AM1097" s="38"/>
      <c r="AN1097" s="38"/>
      <c r="AO1097" s="38"/>
      <c r="AP1097" s="38"/>
      <c r="AQ1097" s="38"/>
      <c r="AR1097" s="38"/>
      <c r="AS1097" s="38"/>
      <c r="AT1097" s="38"/>
      <c r="AU1097" s="38"/>
      <c r="AV1097" s="38"/>
      <c r="AW1097" s="38"/>
      <c r="AX1097" s="38"/>
      <c r="AY1097" s="38"/>
      <c r="AZ1097" s="38"/>
      <c r="BA1097" s="38"/>
      <c r="BB1097" s="38"/>
      <c r="BC1097" s="38"/>
      <c r="BD1097" s="38"/>
      <c r="BE1097" s="38"/>
      <c r="BF1097" s="38"/>
      <c r="BG1097" s="38"/>
      <c r="BH1097" s="38"/>
      <c r="BI1097" s="38"/>
      <c r="BJ1097" s="38"/>
      <c r="BK1097" s="38"/>
      <c r="BL1097" s="38"/>
      <c r="BM1097" s="38"/>
      <c r="BN1097" s="38"/>
      <c r="BO1097" s="38"/>
      <c r="BP1097" s="38"/>
      <c r="BQ1097" s="38"/>
      <c r="BR1097" s="38"/>
      <c r="BS1097" s="38"/>
      <c r="BT1097" s="38"/>
      <c r="BU1097" s="38"/>
      <c r="BV1097" s="38"/>
    </row>
    <row r="1098" spans="1:74" s="12" customFormat="1">
      <c r="A1098" s="80"/>
      <c r="B1098" s="105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F1098" s="38"/>
      <c r="AG1098" s="38"/>
      <c r="AH1098" s="38"/>
      <c r="AI1098" s="38"/>
      <c r="AJ1098" s="38"/>
      <c r="AK1098" s="38"/>
      <c r="AL1098" s="38"/>
      <c r="AM1098" s="38"/>
      <c r="AN1098" s="38"/>
      <c r="AO1098" s="38"/>
      <c r="AP1098" s="38"/>
      <c r="AQ1098" s="38"/>
      <c r="AR1098" s="38"/>
      <c r="AS1098" s="38"/>
      <c r="AT1098" s="38"/>
      <c r="AU1098" s="38"/>
      <c r="AV1098" s="38"/>
      <c r="AW1098" s="38"/>
      <c r="AX1098" s="38"/>
      <c r="AY1098" s="38"/>
      <c r="AZ1098" s="38"/>
      <c r="BA1098" s="38"/>
      <c r="BB1098" s="38"/>
      <c r="BC1098" s="38"/>
      <c r="BD1098" s="38"/>
      <c r="BE1098" s="38"/>
      <c r="BF1098" s="38"/>
      <c r="BG1098" s="38"/>
      <c r="BH1098" s="38"/>
      <c r="BI1098" s="38"/>
      <c r="BJ1098" s="38"/>
      <c r="BK1098" s="38"/>
      <c r="BL1098" s="38"/>
      <c r="BM1098" s="38"/>
      <c r="BN1098" s="38"/>
      <c r="BO1098" s="38"/>
      <c r="BP1098" s="38"/>
      <c r="BQ1098" s="38"/>
      <c r="BR1098" s="38"/>
      <c r="BS1098" s="38"/>
      <c r="BT1098" s="38"/>
      <c r="BU1098" s="38"/>
      <c r="BV1098" s="38"/>
    </row>
    <row r="1099" spans="1:74" s="12" customFormat="1">
      <c r="A1099" s="80"/>
      <c r="B1099" s="105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F1099" s="38"/>
      <c r="AG1099" s="38"/>
      <c r="AH1099" s="38"/>
      <c r="AI1099" s="38"/>
      <c r="AJ1099" s="38"/>
      <c r="AK1099" s="38"/>
      <c r="AL1099" s="38"/>
      <c r="AM1099" s="38"/>
      <c r="AN1099" s="38"/>
      <c r="AO1099" s="38"/>
      <c r="AP1099" s="38"/>
      <c r="AQ1099" s="38"/>
      <c r="AR1099" s="38"/>
      <c r="AS1099" s="38"/>
      <c r="AT1099" s="38"/>
      <c r="AU1099" s="38"/>
      <c r="AV1099" s="38"/>
      <c r="AW1099" s="38"/>
      <c r="AX1099" s="38"/>
      <c r="AY1099" s="38"/>
      <c r="AZ1099" s="38"/>
      <c r="BA1099" s="38"/>
      <c r="BB1099" s="38"/>
      <c r="BC1099" s="38"/>
      <c r="BD1099" s="38"/>
      <c r="BE1099" s="38"/>
      <c r="BF1099" s="38"/>
      <c r="BG1099" s="38"/>
      <c r="BH1099" s="38"/>
      <c r="BI1099" s="38"/>
      <c r="BJ1099" s="38"/>
      <c r="BK1099" s="38"/>
      <c r="BL1099" s="38"/>
      <c r="BM1099" s="38"/>
      <c r="BN1099" s="38"/>
      <c r="BO1099" s="38"/>
      <c r="BP1099" s="38"/>
      <c r="BQ1099" s="38"/>
      <c r="BR1099" s="38"/>
      <c r="BS1099" s="38"/>
      <c r="BT1099" s="38"/>
      <c r="BU1099" s="38"/>
      <c r="BV1099" s="38"/>
    </row>
    <row r="1100" spans="1:74" s="12" customFormat="1">
      <c r="A1100" s="80"/>
      <c r="B1100" s="105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F1100" s="38"/>
      <c r="AG1100" s="38"/>
      <c r="AH1100" s="38"/>
      <c r="AI1100" s="38"/>
      <c r="AJ1100" s="38"/>
      <c r="AK1100" s="38"/>
      <c r="AL1100" s="38"/>
      <c r="AM1100" s="38"/>
      <c r="AN1100" s="38"/>
      <c r="AO1100" s="38"/>
      <c r="AP1100" s="38"/>
      <c r="AQ1100" s="38"/>
      <c r="AR1100" s="38"/>
      <c r="AS1100" s="38"/>
      <c r="AT1100" s="38"/>
      <c r="AU1100" s="38"/>
      <c r="AV1100" s="38"/>
      <c r="AW1100" s="38"/>
      <c r="AX1100" s="38"/>
      <c r="AY1100" s="38"/>
      <c r="AZ1100" s="38"/>
      <c r="BA1100" s="38"/>
      <c r="BB1100" s="38"/>
      <c r="BC1100" s="38"/>
      <c r="BD1100" s="38"/>
      <c r="BE1100" s="38"/>
      <c r="BF1100" s="38"/>
      <c r="BG1100" s="38"/>
      <c r="BH1100" s="38"/>
      <c r="BI1100" s="38"/>
      <c r="BJ1100" s="38"/>
      <c r="BK1100" s="38"/>
      <c r="BL1100" s="38"/>
      <c r="BM1100" s="38"/>
      <c r="BN1100" s="38"/>
      <c r="BO1100" s="38"/>
      <c r="BP1100" s="38"/>
      <c r="BQ1100" s="38"/>
      <c r="BR1100" s="38"/>
      <c r="BS1100" s="38"/>
      <c r="BT1100" s="38"/>
      <c r="BU1100" s="38"/>
      <c r="BV1100" s="38"/>
    </row>
    <row r="1101" spans="1:74" s="12" customFormat="1">
      <c r="A1101" s="80"/>
      <c r="B1101" s="105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  <c r="Z1101" s="38"/>
      <c r="AA1101" s="38"/>
      <c r="AB1101" s="38"/>
      <c r="AC1101" s="38"/>
      <c r="AD1101" s="38"/>
      <c r="AE1101" s="38"/>
      <c r="AF1101" s="38"/>
      <c r="AG1101" s="38"/>
      <c r="AH1101" s="38"/>
      <c r="AI1101" s="38"/>
      <c r="AJ1101" s="38"/>
      <c r="AK1101" s="38"/>
      <c r="AL1101" s="38"/>
      <c r="AM1101" s="38"/>
      <c r="AN1101" s="38"/>
      <c r="AO1101" s="38"/>
      <c r="AP1101" s="38"/>
      <c r="AQ1101" s="38"/>
      <c r="AR1101" s="38"/>
      <c r="AS1101" s="38"/>
      <c r="AT1101" s="38"/>
      <c r="AU1101" s="38"/>
      <c r="AV1101" s="38"/>
      <c r="AW1101" s="38"/>
      <c r="AX1101" s="38"/>
      <c r="AY1101" s="38"/>
      <c r="AZ1101" s="38"/>
      <c r="BA1101" s="38"/>
      <c r="BB1101" s="38"/>
      <c r="BC1101" s="38"/>
      <c r="BD1101" s="38"/>
      <c r="BE1101" s="38"/>
      <c r="BF1101" s="38"/>
      <c r="BG1101" s="38"/>
      <c r="BH1101" s="38"/>
      <c r="BI1101" s="38"/>
      <c r="BJ1101" s="38"/>
      <c r="BK1101" s="38"/>
      <c r="BL1101" s="38"/>
      <c r="BM1101" s="38"/>
      <c r="BN1101" s="38"/>
      <c r="BO1101" s="38"/>
      <c r="BP1101" s="38"/>
      <c r="BQ1101" s="38"/>
      <c r="BR1101" s="38"/>
      <c r="BS1101" s="38"/>
      <c r="BT1101" s="38"/>
      <c r="BU1101" s="38"/>
      <c r="BV1101" s="38"/>
    </row>
    <row r="1102" spans="1:74" s="12" customFormat="1">
      <c r="A1102" s="80"/>
      <c r="B1102" s="105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F1102" s="38"/>
      <c r="AG1102" s="38"/>
      <c r="AH1102" s="38"/>
      <c r="AI1102" s="38"/>
      <c r="AJ1102" s="38"/>
      <c r="AK1102" s="38"/>
      <c r="AL1102" s="38"/>
      <c r="AM1102" s="38"/>
      <c r="AN1102" s="38"/>
      <c r="AO1102" s="38"/>
      <c r="AP1102" s="38"/>
      <c r="AQ1102" s="38"/>
      <c r="AR1102" s="38"/>
      <c r="AS1102" s="38"/>
      <c r="AT1102" s="38"/>
      <c r="AU1102" s="38"/>
      <c r="AV1102" s="38"/>
      <c r="AW1102" s="38"/>
      <c r="AX1102" s="38"/>
      <c r="AY1102" s="38"/>
      <c r="AZ1102" s="38"/>
      <c r="BA1102" s="38"/>
      <c r="BB1102" s="38"/>
      <c r="BC1102" s="38"/>
      <c r="BD1102" s="38"/>
      <c r="BE1102" s="38"/>
      <c r="BF1102" s="38"/>
      <c r="BG1102" s="38"/>
      <c r="BH1102" s="38"/>
      <c r="BI1102" s="38"/>
      <c r="BJ1102" s="38"/>
      <c r="BK1102" s="38"/>
      <c r="BL1102" s="38"/>
      <c r="BM1102" s="38"/>
      <c r="BN1102" s="38"/>
      <c r="BO1102" s="38"/>
      <c r="BP1102" s="38"/>
      <c r="BQ1102" s="38"/>
      <c r="BR1102" s="38"/>
      <c r="BS1102" s="38"/>
      <c r="BT1102" s="38"/>
      <c r="BU1102" s="38"/>
      <c r="BV1102" s="38"/>
    </row>
    <row r="1103" spans="1:74" s="12" customFormat="1">
      <c r="A1103" s="80"/>
      <c r="B1103" s="105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F1103" s="38"/>
      <c r="AG1103" s="38"/>
      <c r="AH1103" s="38"/>
      <c r="AI1103" s="38"/>
      <c r="AJ1103" s="38"/>
      <c r="AK1103" s="38"/>
      <c r="AL1103" s="38"/>
      <c r="AM1103" s="38"/>
      <c r="AN1103" s="38"/>
      <c r="AO1103" s="38"/>
      <c r="AP1103" s="38"/>
      <c r="AQ1103" s="38"/>
      <c r="AR1103" s="38"/>
      <c r="AS1103" s="38"/>
      <c r="AT1103" s="38"/>
      <c r="AU1103" s="38"/>
      <c r="AV1103" s="38"/>
      <c r="AW1103" s="38"/>
      <c r="AX1103" s="38"/>
      <c r="AY1103" s="38"/>
      <c r="AZ1103" s="38"/>
      <c r="BA1103" s="38"/>
      <c r="BB1103" s="38"/>
      <c r="BC1103" s="38"/>
      <c r="BD1103" s="38"/>
      <c r="BE1103" s="38"/>
      <c r="BF1103" s="38"/>
      <c r="BG1103" s="38"/>
      <c r="BH1103" s="38"/>
      <c r="BI1103" s="38"/>
      <c r="BJ1103" s="38"/>
      <c r="BK1103" s="38"/>
      <c r="BL1103" s="38"/>
      <c r="BM1103" s="38"/>
      <c r="BN1103" s="38"/>
      <c r="BO1103" s="38"/>
      <c r="BP1103" s="38"/>
      <c r="BQ1103" s="38"/>
      <c r="BR1103" s="38"/>
      <c r="BS1103" s="38"/>
      <c r="BT1103" s="38"/>
      <c r="BU1103" s="38"/>
      <c r="BV1103" s="38"/>
    </row>
    <row r="1104" spans="1:74" s="12" customFormat="1">
      <c r="A1104" s="80"/>
      <c r="B1104" s="105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  <c r="V1104" s="38"/>
      <c r="W1104" s="38"/>
      <c r="X1104" s="38"/>
      <c r="Y1104" s="38"/>
      <c r="Z1104" s="38"/>
      <c r="AA1104" s="38"/>
      <c r="AB1104" s="38"/>
      <c r="AC1104" s="38"/>
      <c r="AD1104" s="38"/>
      <c r="AE1104" s="38"/>
      <c r="AF1104" s="38"/>
      <c r="AG1104" s="38"/>
      <c r="AH1104" s="38"/>
      <c r="AI1104" s="38"/>
      <c r="AJ1104" s="38"/>
      <c r="AK1104" s="38"/>
      <c r="AL1104" s="38"/>
      <c r="AM1104" s="38"/>
      <c r="AN1104" s="38"/>
      <c r="AO1104" s="38"/>
      <c r="AP1104" s="38"/>
      <c r="AQ1104" s="38"/>
      <c r="AR1104" s="38"/>
      <c r="AS1104" s="38"/>
      <c r="AT1104" s="38"/>
      <c r="AU1104" s="38"/>
      <c r="AV1104" s="38"/>
      <c r="AW1104" s="38"/>
      <c r="AX1104" s="38"/>
      <c r="AY1104" s="38"/>
      <c r="AZ1104" s="38"/>
      <c r="BA1104" s="38"/>
      <c r="BB1104" s="38"/>
      <c r="BC1104" s="38"/>
      <c r="BD1104" s="38"/>
      <c r="BE1104" s="38"/>
      <c r="BF1104" s="38"/>
      <c r="BG1104" s="38"/>
      <c r="BH1104" s="38"/>
      <c r="BI1104" s="38"/>
      <c r="BJ1104" s="38"/>
      <c r="BK1104" s="38"/>
      <c r="BL1104" s="38"/>
      <c r="BM1104" s="38"/>
      <c r="BN1104" s="38"/>
      <c r="BO1104" s="38"/>
      <c r="BP1104" s="38"/>
      <c r="BQ1104" s="38"/>
      <c r="BR1104" s="38"/>
      <c r="BS1104" s="38"/>
      <c r="BT1104" s="38"/>
      <c r="BU1104" s="38"/>
      <c r="BV1104" s="38"/>
    </row>
    <row r="1105" spans="1:74" s="12" customFormat="1">
      <c r="A1105" s="80"/>
      <c r="B1105" s="105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F1105" s="38"/>
      <c r="AG1105" s="38"/>
      <c r="AH1105" s="38"/>
      <c r="AI1105" s="38"/>
      <c r="AJ1105" s="38"/>
      <c r="AK1105" s="38"/>
      <c r="AL1105" s="38"/>
      <c r="AM1105" s="38"/>
      <c r="AN1105" s="38"/>
      <c r="AO1105" s="38"/>
      <c r="AP1105" s="38"/>
      <c r="AQ1105" s="38"/>
      <c r="AR1105" s="38"/>
      <c r="AS1105" s="38"/>
      <c r="AT1105" s="38"/>
      <c r="AU1105" s="38"/>
      <c r="AV1105" s="38"/>
      <c r="AW1105" s="38"/>
      <c r="AX1105" s="38"/>
      <c r="AY1105" s="38"/>
      <c r="AZ1105" s="38"/>
      <c r="BA1105" s="38"/>
      <c r="BB1105" s="38"/>
      <c r="BC1105" s="38"/>
      <c r="BD1105" s="38"/>
      <c r="BE1105" s="38"/>
      <c r="BF1105" s="38"/>
      <c r="BG1105" s="38"/>
      <c r="BH1105" s="38"/>
      <c r="BI1105" s="38"/>
      <c r="BJ1105" s="38"/>
      <c r="BK1105" s="38"/>
      <c r="BL1105" s="38"/>
      <c r="BM1105" s="38"/>
      <c r="BN1105" s="38"/>
      <c r="BO1105" s="38"/>
      <c r="BP1105" s="38"/>
      <c r="BQ1105" s="38"/>
      <c r="BR1105" s="38"/>
      <c r="BS1105" s="38"/>
      <c r="BT1105" s="38"/>
      <c r="BU1105" s="38"/>
      <c r="BV1105" s="38"/>
    </row>
    <row r="1106" spans="1:74" s="12" customFormat="1">
      <c r="A1106" s="80"/>
      <c r="B1106" s="105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F1106" s="38"/>
      <c r="AG1106" s="38"/>
      <c r="AH1106" s="38"/>
      <c r="AI1106" s="38"/>
      <c r="AJ1106" s="38"/>
      <c r="AK1106" s="38"/>
      <c r="AL1106" s="38"/>
      <c r="AM1106" s="38"/>
      <c r="AN1106" s="38"/>
      <c r="AO1106" s="38"/>
      <c r="AP1106" s="38"/>
      <c r="AQ1106" s="38"/>
      <c r="AR1106" s="38"/>
      <c r="AS1106" s="38"/>
      <c r="AT1106" s="38"/>
      <c r="AU1106" s="38"/>
      <c r="AV1106" s="38"/>
      <c r="AW1106" s="38"/>
      <c r="AX1106" s="38"/>
      <c r="AY1106" s="38"/>
      <c r="AZ1106" s="38"/>
      <c r="BA1106" s="38"/>
      <c r="BB1106" s="38"/>
      <c r="BC1106" s="38"/>
      <c r="BD1106" s="38"/>
      <c r="BE1106" s="38"/>
      <c r="BF1106" s="38"/>
      <c r="BG1106" s="38"/>
      <c r="BH1106" s="38"/>
      <c r="BI1106" s="38"/>
      <c r="BJ1106" s="38"/>
      <c r="BK1106" s="38"/>
      <c r="BL1106" s="38"/>
      <c r="BM1106" s="38"/>
      <c r="BN1106" s="38"/>
      <c r="BO1106" s="38"/>
      <c r="BP1106" s="38"/>
      <c r="BQ1106" s="38"/>
      <c r="BR1106" s="38"/>
      <c r="BS1106" s="38"/>
      <c r="BT1106" s="38"/>
      <c r="BU1106" s="38"/>
      <c r="BV1106" s="38"/>
    </row>
    <row r="1107" spans="1:74" s="12" customFormat="1">
      <c r="A1107" s="80"/>
      <c r="B1107" s="105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  <c r="V1107" s="38"/>
      <c r="W1107" s="38"/>
      <c r="X1107" s="38"/>
      <c r="Y1107" s="38"/>
      <c r="Z1107" s="38"/>
      <c r="AA1107" s="38"/>
      <c r="AB1107" s="38"/>
      <c r="AC1107" s="38"/>
      <c r="AD1107" s="38"/>
      <c r="AE1107" s="38"/>
      <c r="AF1107" s="38"/>
      <c r="AG1107" s="38"/>
      <c r="AH1107" s="38"/>
      <c r="AI1107" s="38"/>
      <c r="AJ1107" s="38"/>
      <c r="AK1107" s="38"/>
      <c r="AL1107" s="38"/>
      <c r="AM1107" s="38"/>
      <c r="AN1107" s="38"/>
      <c r="AO1107" s="38"/>
      <c r="AP1107" s="38"/>
      <c r="AQ1107" s="38"/>
      <c r="AR1107" s="38"/>
      <c r="AS1107" s="38"/>
      <c r="AT1107" s="38"/>
      <c r="AU1107" s="38"/>
      <c r="AV1107" s="38"/>
      <c r="AW1107" s="38"/>
      <c r="AX1107" s="38"/>
      <c r="AY1107" s="38"/>
      <c r="AZ1107" s="38"/>
      <c r="BA1107" s="38"/>
      <c r="BB1107" s="38"/>
      <c r="BC1107" s="38"/>
      <c r="BD1107" s="38"/>
      <c r="BE1107" s="38"/>
      <c r="BF1107" s="38"/>
      <c r="BG1107" s="38"/>
      <c r="BH1107" s="38"/>
      <c r="BI1107" s="38"/>
      <c r="BJ1107" s="38"/>
      <c r="BK1107" s="38"/>
      <c r="BL1107" s="38"/>
      <c r="BM1107" s="38"/>
      <c r="BN1107" s="38"/>
      <c r="BO1107" s="38"/>
      <c r="BP1107" s="38"/>
      <c r="BQ1107" s="38"/>
      <c r="BR1107" s="38"/>
      <c r="BS1107" s="38"/>
      <c r="BT1107" s="38"/>
      <c r="BU1107" s="38"/>
      <c r="BV1107" s="38"/>
    </row>
    <row r="1108" spans="1:74" s="12" customFormat="1">
      <c r="A1108" s="80"/>
      <c r="B1108" s="105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F1108" s="38"/>
      <c r="AG1108" s="38"/>
      <c r="AH1108" s="38"/>
      <c r="AI1108" s="38"/>
      <c r="AJ1108" s="38"/>
      <c r="AK1108" s="38"/>
      <c r="AL1108" s="38"/>
      <c r="AM1108" s="38"/>
      <c r="AN1108" s="38"/>
      <c r="AO1108" s="38"/>
      <c r="AP1108" s="38"/>
      <c r="AQ1108" s="38"/>
      <c r="AR1108" s="38"/>
      <c r="AS1108" s="38"/>
      <c r="AT1108" s="38"/>
      <c r="AU1108" s="38"/>
      <c r="AV1108" s="38"/>
      <c r="AW1108" s="38"/>
      <c r="AX1108" s="38"/>
      <c r="AY1108" s="38"/>
      <c r="AZ1108" s="38"/>
      <c r="BA1108" s="38"/>
      <c r="BB1108" s="38"/>
      <c r="BC1108" s="38"/>
      <c r="BD1108" s="38"/>
      <c r="BE1108" s="38"/>
      <c r="BF1108" s="38"/>
      <c r="BG1108" s="38"/>
      <c r="BH1108" s="38"/>
      <c r="BI1108" s="38"/>
      <c r="BJ1108" s="38"/>
      <c r="BK1108" s="38"/>
      <c r="BL1108" s="38"/>
      <c r="BM1108" s="38"/>
      <c r="BN1108" s="38"/>
      <c r="BO1108" s="38"/>
      <c r="BP1108" s="38"/>
      <c r="BQ1108" s="38"/>
      <c r="BR1108" s="38"/>
      <c r="BS1108" s="38"/>
      <c r="BT1108" s="38"/>
      <c r="BU1108" s="38"/>
      <c r="BV1108" s="38"/>
    </row>
    <row r="1109" spans="1:74" s="12" customFormat="1">
      <c r="A1109" s="80"/>
      <c r="B1109" s="105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F1109" s="38"/>
      <c r="AG1109" s="38"/>
      <c r="AH1109" s="38"/>
      <c r="AI1109" s="38"/>
      <c r="AJ1109" s="38"/>
      <c r="AK1109" s="38"/>
      <c r="AL1109" s="38"/>
      <c r="AM1109" s="38"/>
      <c r="AN1109" s="38"/>
      <c r="AO1109" s="38"/>
      <c r="AP1109" s="38"/>
      <c r="AQ1109" s="38"/>
      <c r="AR1109" s="38"/>
      <c r="AS1109" s="38"/>
      <c r="AT1109" s="38"/>
      <c r="AU1109" s="38"/>
      <c r="AV1109" s="38"/>
      <c r="AW1109" s="38"/>
      <c r="AX1109" s="38"/>
      <c r="AY1109" s="38"/>
      <c r="AZ1109" s="38"/>
      <c r="BA1109" s="38"/>
      <c r="BB1109" s="38"/>
      <c r="BC1109" s="38"/>
      <c r="BD1109" s="38"/>
      <c r="BE1109" s="38"/>
      <c r="BF1109" s="38"/>
      <c r="BG1109" s="38"/>
      <c r="BH1109" s="38"/>
      <c r="BI1109" s="38"/>
      <c r="BJ1109" s="38"/>
      <c r="BK1109" s="38"/>
      <c r="BL1109" s="38"/>
      <c r="BM1109" s="38"/>
      <c r="BN1109" s="38"/>
      <c r="BO1109" s="38"/>
      <c r="BP1109" s="38"/>
      <c r="BQ1109" s="38"/>
      <c r="BR1109" s="38"/>
      <c r="BS1109" s="38"/>
      <c r="BT1109" s="38"/>
      <c r="BU1109" s="38"/>
      <c r="BV1109" s="38"/>
    </row>
    <row r="1110" spans="1:74" s="12" customFormat="1">
      <c r="A1110" s="80"/>
      <c r="B1110" s="105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  <c r="V1110" s="38"/>
      <c r="W1110" s="38"/>
      <c r="X1110" s="38"/>
      <c r="Y1110" s="38"/>
      <c r="Z1110" s="38"/>
      <c r="AA1110" s="38"/>
      <c r="AB1110" s="38"/>
      <c r="AC1110" s="38"/>
      <c r="AD1110" s="38"/>
      <c r="AE1110" s="38"/>
      <c r="AF1110" s="38"/>
      <c r="AG1110" s="38"/>
      <c r="AH1110" s="38"/>
      <c r="AI1110" s="38"/>
      <c r="AJ1110" s="38"/>
      <c r="AK1110" s="38"/>
      <c r="AL1110" s="38"/>
      <c r="AM1110" s="38"/>
      <c r="AN1110" s="38"/>
      <c r="AO1110" s="38"/>
      <c r="AP1110" s="38"/>
      <c r="AQ1110" s="38"/>
      <c r="AR1110" s="38"/>
      <c r="AS1110" s="38"/>
      <c r="AT1110" s="38"/>
      <c r="AU1110" s="38"/>
      <c r="AV1110" s="38"/>
      <c r="AW1110" s="38"/>
      <c r="AX1110" s="38"/>
      <c r="AY1110" s="38"/>
      <c r="AZ1110" s="38"/>
      <c r="BA1110" s="38"/>
      <c r="BB1110" s="38"/>
      <c r="BC1110" s="38"/>
      <c r="BD1110" s="38"/>
      <c r="BE1110" s="38"/>
      <c r="BF1110" s="38"/>
      <c r="BG1110" s="38"/>
      <c r="BH1110" s="38"/>
      <c r="BI1110" s="38"/>
      <c r="BJ1110" s="38"/>
      <c r="BK1110" s="38"/>
      <c r="BL1110" s="38"/>
      <c r="BM1110" s="38"/>
      <c r="BN1110" s="38"/>
      <c r="BO1110" s="38"/>
      <c r="BP1110" s="38"/>
      <c r="BQ1110" s="38"/>
      <c r="BR1110" s="38"/>
      <c r="BS1110" s="38"/>
      <c r="BT1110" s="38"/>
      <c r="BU1110" s="38"/>
      <c r="BV1110" s="38"/>
    </row>
    <row r="1111" spans="1:74" s="12" customFormat="1">
      <c r="A1111" s="80"/>
      <c r="B1111" s="105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F1111" s="38"/>
      <c r="AG1111" s="38"/>
      <c r="AH1111" s="38"/>
      <c r="AI1111" s="38"/>
      <c r="AJ1111" s="38"/>
      <c r="AK1111" s="38"/>
      <c r="AL1111" s="38"/>
      <c r="AM1111" s="38"/>
      <c r="AN1111" s="38"/>
      <c r="AO1111" s="38"/>
      <c r="AP1111" s="38"/>
      <c r="AQ1111" s="38"/>
      <c r="AR1111" s="38"/>
      <c r="AS1111" s="38"/>
      <c r="AT1111" s="38"/>
      <c r="AU1111" s="38"/>
      <c r="AV1111" s="38"/>
      <c r="AW1111" s="38"/>
      <c r="AX1111" s="38"/>
      <c r="AY1111" s="38"/>
      <c r="AZ1111" s="38"/>
      <c r="BA1111" s="38"/>
      <c r="BB1111" s="38"/>
      <c r="BC1111" s="38"/>
      <c r="BD1111" s="38"/>
      <c r="BE1111" s="38"/>
      <c r="BF1111" s="38"/>
      <c r="BG1111" s="38"/>
      <c r="BH1111" s="38"/>
      <c r="BI1111" s="38"/>
      <c r="BJ1111" s="38"/>
      <c r="BK1111" s="38"/>
      <c r="BL1111" s="38"/>
      <c r="BM1111" s="38"/>
      <c r="BN1111" s="38"/>
      <c r="BO1111" s="38"/>
      <c r="BP1111" s="38"/>
      <c r="BQ1111" s="38"/>
      <c r="BR1111" s="38"/>
      <c r="BS1111" s="38"/>
      <c r="BT1111" s="38"/>
      <c r="BU1111" s="38"/>
      <c r="BV1111" s="38"/>
    </row>
    <row r="1112" spans="1:74" s="12" customFormat="1">
      <c r="A1112" s="80"/>
      <c r="B1112" s="105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F1112" s="38"/>
      <c r="AG1112" s="38"/>
      <c r="AH1112" s="38"/>
      <c r="AI1112" s="38"/>
      <c r="AJ1112" s="38"/>
      <c r="AK1112" s="38"/>
      <c r="AL1112" s="38"/>
      <c r="AM1112" s="38"/>
      <c r="AN1112" s="38"/>
      <c r="AO1112" s="38"/>
      <c r="AP1112" s="38"/>
      <c r="AQ1112" s="38"/>
      <c r="AR1112" s="38"/>
      <c r="AS1112" s="38"/>
      <c r="AT1112" s="38"/>
      <c r="AU1112" s="38"/>
      <c r="AV1112" s="38"/>
      <c r="AW1112" s="38"/>
      <c r="AX1112" s="38"/>
      <c r="AY1112" s="38"/>
      <c r="AZ1112" s="38"/>
      <c r="BA1112" s="38"/>
      <c r="BB1112" s="38"/>
      <c r="BC1112" s="38"/>
      <c r="BD1112" s="38"/>
      <c r="BE1112" s="38"/>
      <c r="BF1112" s="38"/>
      <c r="BG1112" s="38"/>
      <c r="BH1112" s="38"/>
      <c r="BI1112" s="38"/>
      <c r="BJ1112" s="38"/>
      <c r="BK1112" s="38"/>
      <c r="BL1112" s="38"/>
      <c r="BM1112" s="38"/>
      <c r="BN1112" s="38"/>
      <c r="BO1112" s="38"/>
      <c r="BP1112" s="38"/>
      <c r="BQ1112" s="38"/>
      <c r="BR1112" s="38"/>
      <c r="BS1112" s="38"/>
      <c r="BT1112" s="38"/>
      <c r="BU1112" s="38"/>
      <c r="BV1112" s="38"/>
    </row>
    <row r="1113" spans="1:74" s="12" customFormat="1">
      <c r="A1113" s="80"/>
      <c r="B1113" s="105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F1113" s="38"/>
      <c r="AG1113" s="38"/>
      <c r="AH1113" s="38"/>
      <c r="AI1113" s="38"/>
      <c r="AJ1113" s="38"/>
      <c r="AK1113" s="38"/>
      <c r="AL1113" s="38"/>
      <c r="AM1113" s="38"/>
      <c r="AN1113" s="38"/>
      <c r="AO1113" s="38"/>
      <c r="AP1113" s="38"/>
      <c r="AQ1113" s="38"/>
      <c r="AR1113" s="38"/>
      <c r="AS1113" s="38"/>
      <c r="AT1113" s="38"/>
      <c r="AU1113" s="38"/>
      <c r="AV1113" s="38"/>
      <c r="AW1113" s="38"/>
      <c r="AX1113" s="38"/>
      <c r="AY1113" s="38"/>
      <c r="AZ1113" s="38"/>
      <c r="BA1113" s="38"/>
      <c r="BB1113" s="38"/>
      <c r="BC1113" s="38"/>
      <c r="BD1113" s="38"/>
      <c r="BE1113" s="38"/>
      <c r="BF1113" s="38"/>
      <c r="BG1113" s="38"/>
      <c r="BH1113" s="38"/>
      <c r="BI1113" s="38"/>
      <c r="BJ1113" s="38"/>
      <c r="BK1113" s="38"/>
      <c r="BL1113" s="38"/>
      <c r="BM1113" s="38"/>
      <c r="BN1113" s="38"/>
      <c r="BO1113" s="38"/>
      <c r="BP1113" s="38"/>
      <c r="BQ1113" s="38"/>
      <c r="BR1113" s="38"/>
      <c r="BS1113" s="38"/>
      <c r="BT1113" s="38"/>
      <c r="BU1113" s="38"/>
      <c r="BV1113" s="38"/>
    </row>
    <row r="1114" spans="1:74" s="12" customFormat="1">
      <c r="A1114" s="80"/>
      <c r="B1114" s="105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F1114" s="38"/>
      <c r="AG1114" s="38"/>
      <c r="AH1114" s="38"/>
      <c r="AI1114" s="38"/>
      <c r="AJ1114" s="38"/>
      <c r="AK1114" s="38"/>
      <c r="AL1114" s="38"/>
      <c r="AM1114" s="38"/>
      <c r="AN1114" s="38"/>
      <c r="AO1114" s="38"/>
      <c r="AP1114" s="38"/>
      <c r="AQ1114" s="38"/>
      <c r="AR1114" s="38"/>
      <c r="AS1114" s="38"/>
      <c r="AT1114" s="38"/>
      <c r="AU1114" s="38"/>
      <c r="AV1114" s="38"/>
      <c r="AW1114" s="38"/>
      <c r="AX1114" s="38"/>
      <c r="AY1114" s="38"/>
      <c r="AZ1114" s="38"/>
      <c r="BA1114" s="38"/>
      <c r="BB1114" s="38"/>
      <c r="BC1114" s="38"/>
      <c r="BD1114" s="38"/>
      <c r="BE1114" s="38"/>
      <c r="BF1114" s="38"/>
      <c r="BG1114" s="38"/>
      <c r="BH1114" s="38"/>
      <c r="BI1114" s="38"/>
      <c r="BJ1114" s="38"/>
      <c r="BK1114" s="38"/>
      <c r="BL1114" s="38"/>
      <c r="BM1114" s="38"/>
      <c r="BN1114" s="38"/>
      <c r="BO1114" s="38"/>
      <c r="BP1114" s="38"/>
      <c r="BQ1114" s="38"/>
      <c r="BR1114" s="38"/>
      <c r="BS1114" s="38"/>
      <c r="BT1114" s="38"/>
      <c r="BU1114" s="38"/>
      <c r="BV1114" s="38"/>
    </row>
    <row r="1115" spans="1:74" s="12" customFormat="1">
      <c r="A1115" s="80"/>
      <c r="B1115" s="105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F1115" s="38"/>
      <c r="AG1115" s="38"/>
      <c r="AH1115" s="38"/>
      <c r="AI1115" s="38"/>
      <c r="AJ1115" s="38"/>
      <c r="AK1115" s="38"/>
      <c r="AL1115" s="38"/>
      <c r="AM1115" s="38"/>
      <c r="AN1115" s="38"/>
      <c r="AO1115" s="38"/>
      <c r="AP1115" s="38"/>
      <c r="AQ1115" s="38"/>
      <c r="AR1115" s="38"/>
      <c r="AS1115" s="38"/>
      <c r="AT1115" s="38"/>
      <c r="AU1115" s="38"/>
      <c r="AV1115" s="38"/>
      <c r="AW1115" s="38"/>
      <c r="AX1115" s="38"/>
      <c r="AY1115" s="38"/>
      <c r="AZ1115" s="38"/>
      <c r="BA1115" s="38"/>
      <c r="BB1115" s="38"/>
      <c r="BC1115" s="38"/>
      <c r="BD1115" s="38"/>
      <c r="BE1115" s="38"/>
      <c r="BF1115" s="38"/>
      <c r="BG1115" s="38"/>
      <c r="BH1115" s="38"/>
      <c r="BI1115" s="38"/>
      <c r="BJ1115" s="38"/>
      <c r="BK1115" s="38"/>
      <c r="BL1115" s="38"/>
      <c r="BM1115" s="38"/>
      <c r="BN1115" s="38"/>
      <c r="BO1115" s="38"/>
      <c r="BP1115" s="38"/>
      <c r="BQ1115" s="38"/>
      <c r="BR1115" s="38"/>
      <c r="BS1115" s="38"/>
      <c r="BT1115" s="38"/>
      <c r="BU1115" s="38"/>
      <c r="BV1115" s="38"/>
    </row>
    <row r="1116" spans="1:74" s="12" customFormat="1">
      <c r="A1116" s="80"/>
      <c r="B1116" s="105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F1116" s="38"/>
      <c r="AG1116" s="38"/>
      <c r="AH1116" s="38"/>
      <c r="AI1116" s="38"/>
      <c r="AJ1116" s="38"/>
      <c r="AK1116" s="38"/>
      <c r="AL1116" s="38"/>
      <c r="AM1116" s="38"/>
      <c r="AN1116" s="38"/>
      <c r="AO1116" s="38"/>
      <c r="AP1116" s="38"/>
      <c r="AQ1116" s="38"/>
      <c r="AR1116" s="38"/>
      <c r="AS1116" s="38"/>
      <c r="AT1116" s="38"/>
      <c r="AU1116" s="38"/>
      <c r="AV1116" s="38"/>
      <c r="AW1116" s="38"/>
      <c r="AX1116" s="38"/>
      <c r="AY1116" s="38"/>
      <c r="AZ1116" s="38"/>
      <c r="BA1116" s="38"/>
      <c r="BB1116" s="38"/>
      <c r="BC1116" s="38"/>
      <c r="BD1116" s="38"/>
      <c r="BE1116" s="38"/>
      <c r="BF1116" s="38"/>
      <c r="BG1116" s="38"/>
      <c r="BH1116" s="38"/>
      <c r="BI1116" s="38"/>
      <c r="BJ1116" s="38"/>
      <c r="BK1116" s="38"/>
      <c r="BL1116" s="38"/>
      <c r="BM1116" s="38"/>
      <c r="BN1116" s="38"/>
      <c r="BO1116" s="38"/>
      <c r="BP1116" s="38"/>
      <c r="BQ1116" s="38"/>
      <c r="BR1116" s="38"/>
      <c r="BS1116" s="38"/>
      <c r="BT1116" s="38"/>
      <c r="BU1116" s="38"/>
      <c r="BV1116" s="38"/>
    </row>
    <row r="1117" spans="1:74" s="12" customFormat="1">
      <c r="A1117" s="80"/>
      <c r="B1117" s="105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F1117" s="38"/>
      <c r="AG1117" s="38"/>
      <c r="AH1117" s="38"/>
      <c r="AI1117" s="38"/>
      <c r="AJ1117" s="38"/>
      <c r="AK1117" s="38"/>
      <c r="AL1117" s="38"/>
      <c r="AM1117" s="38"/>
      <c r="AN1117" s="38"/>
      <c r="AO1117" s="38"/>
      <c r="AP1117" s="38"/>
      <c r="AQ1117" s="38"/>
      <c r="AR1117" s="38"/>
      <c r="AS1117" s="38"/>
      <c r="AT1117" s="38"/>
      <c r="AU1117" s="38"/>
      <c r="AV1117" s="38"/>
      <c r="AW1117" s="38"/>
      <c r="AX1117" s="38"/>
      <c r="AY1117" s="38"/>
      <c r="AZ1117" s="38"/>
      <c r="BA1117" s="38"/>
      <c r="BB1117" s="38"/>
      <c r="BC1117" s="38"/>
      <c r="BD1117" s="38"/>
      <c r="BE1117" s="38"/>
      <c r="BF1117" s="38"/>
      <c r="BG1117" s="38"/>
      <c r="BH1117" s="38"/>
      <c r="BI1117" s="38"/>
      <c r="BJ1117" s="38"/>
      <c r="BK1117" s="38"/>
      <c r="BL1117" s="38"/>
      <c r="BM1117" s="38"/>
      <c r="BN1117" s="38"/>
      <c r="BO1117" s="38"/>
      <c r="BP1117" s="38"/>
      <c r="BQ1117" s="38"/>
      <c r="BR1117" s="38"/>
      <c r="BS1117" s="38"/>
      <c r="BT1117" s="38"/>
      <c r="BU1117" s="38"/>
      <c r="BV1117" s="38"/>
    </row>
    <row r="1118" spans="1:74" s="12" customFormat="1">
      <c r="A1118" s="80"/>
      <c r="B1118" s="105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F1118" s="38"/>
      <c r="AG1118" s="38"/>
      <c r="AH1118" s="38"/>
      <c r="AI1118" s="38"/>
      <c r="AJ1118" s="38"/>
      <c r="AK1118" s="38"/>
      <c r="AL1118" s="38"/>
      <c r="AM1118" s="38"/>
      <c r="AN1118" s="38"/>
      <c r="AO1118" s="38"/>
      <c r="AP1118" s="38"/>
      <c r="AQ1118" s="38"/>
      <c r="AR1118" s="38"/>
      <c r="AS1118" s="38"/>
      <c r="AT1118" s="38"/>
      <c r="AU1118" s="38"/>
      <c r="AV1118" s="38"/>
      <c r="AW1118" s="38"/>
      <c r="AX1118" s="38"/>
      <c r="AY1118" s="38"/>
      <c r="AZ1118" s="38"/>
      <c r="BA1118" s="38"/>
      <c r="BB1118" s="38"/>
      <c r="BC1118" s="38"/>
      <c r="BD1118" s="38"/>
      <c r="BE1118" s="38"/>
      <c r="BF1118" s="38"/>
      <c r="BG1118" s="38"/>
      <c r="BH1118" s="38"/>
      <c r="BI1118" s="38"/>
      <c r="BJ1118" s="38"/>
      <c r="BK1118" s="38"/>
      <c r="BL1118" s="38"/>
      <c r="BM1118" s="38"/>
      <c r="BN1118" s="38"/>
      <c r="BO1118" s="38"/>
      <c r="BP1118" s="38"/>
      <c r="BQ1118" s="38"/>
      <c r="BR1118" s="38"/>
      <c r="BS1118" s="38"/>
      <c r="BT1118" s="38"/>
      <c r="BU1118" s="38"/>
      <c r="BV1118" s="38"/>
    </row>
    <row r="1119" spans="1:74" s="12" customFormat="1">
      <c r="A1119" s="80"/>
      <c r="B1119" s="105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  <c r="V1119" s="38"/>
      <c r="W1119" s="38"/>
      <c r="X1119" s="38"/>
      <c r="Y1119" s="38"/>
      <c r="Z1119" s="38"/>
      <c r="AA1119" s="38"/>
      <c r="AB1119" s="38"/>
      <c r="AC1119" s="38"/>
      <c r="AD1119" s="38"/>
      <c r="AE1119" s="38"/>
      <c r="AF1119" s="38"/>
      <c r="AG1119" s="38"/>
      <c r="AH1119" s="38"/>
      <c r="AI1119" s="38"/>
      <c r="AJ1119" s="38"/>
      <c r="AK1119" s="38"/>
      <c r="AL1119" s="38"/>
      <c r="AM1119" s="38"/>
      <c r="AN1119" s="38"/>
      <c r="AO1119" s="38"/>
      <c r="AP1119" s="38"/>
      <c r="AQ1119" s="38"/>
      <c r="AR1119" s="38"/>
      <c r="AS1119" s="38"/>
      <c r="AT1119" s="38"/>
      <c r="AU1119" s="38"/>
      <c r="AV1119" s="38"/>
      <c r="AW1119" s="38"/>
      <c r="AX1119" s="38"/>
      <c r="AY1119" s="38"/>
      <c r="AZ1119" s="38"/>
      <c r="BA1119" s="38"/>
      <c r="BB1119" s="38"/>
      <c r="BC1119" s="38"/>
      <c r="BD1119" s="38"/>
      <c r="BE1119" s="38"/>
      <c r="BF1119" s="38"/>
      <c r="BG1119" s="38"/>
      <c r="BH1119" s="38"/>
      <c r="BI1119" s="38"/>
      <c r="BJ1119" s="38"/>
      <c r="BK1119" s="38"/>
      <c r="BL1119" s="38"/>
      <c r="BM1119" s="38"/>
      <c r="BN1119" s="38"/>
      <c r="BO1119" s="38"/>
      <c r="BP1119" s="38"/>
      <c r="BQ1119" s="38"/>
      <c r="BR1119" s="38"/>
      <c r="BS1119" s="38"/>
      <c r="BT1119" s="38"/>
      <c r="BU1119" s="38"/>
      <c r="BV1119" s="38"/>
    </row>
    <row r="1120" spans="1:74" s="12" customFormat="1">
      <c r="A1120" s="80"/>
      <c r="B1120" s="105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F1120" s="38"/>
      <c r="AG1120" s="38"/>
      <c r="AH1120" s="38"/>
      <c r="AI1120" s="38"/>
      <c r="AJ1120" s="38"/>
      <c r="AK1120" s="38"/>
      <c r="AL1120" s="38"/>
      <c r="AM1120" s="38"/>
      <c r="AN1120" s="38"/>
      <c r="AO1120" s="38"/>
      <c r="AP1120" s="38"/>
      <c r="AQ1120" s="38"/>
      <c r="AR1120" s="38"/>
      <c r="AS1120" s="38"/>
      <c r="AT1120" s="38"/>
      <c r="AU1120" s="38"/>
      <c r="AV1120" s="38"/>
      <c r="AW1120" s="38"/>
      <c r="AX1120" s="38"/>
      <c r="AY1120" s="38"/>
      <c r="AZ1120" s="38"/>
      <c r="BA1120" s="38"/>
      <c r="BB1120" s="38"/>
      <c r="BC1120" s="38"/>
      <c r="BD1120" s="38"/>
      <c r="BE1120" s="38"/>
      <c r="BF1120" s="38"/>
      <c r="BG1120" s="38"/>
      <c r="BH1120" s="38"/>
      <c r="BI1120" s="38"/>
      <c r="BJ1120" s="38"/>
      <c r="BK1120" s="38"/>
      <c r="BL1120" s="38"/>
      <c r="BM1120" s="38"/>
      <c r="BN1120" s="38"/>
      <c r="BO1120" s="38"/>
      <c r="BP1120" s="38"/>
      <c r="BQ1120" s="38"/>
      <c r="BR1120" s="38"/>
      <c r="BS1120" s="38"/>
      <c r="BT1120" s="38"/>
      <c r="BU1120" s="38"/>
      <c r="BV1120" s="38"/>
    </row>
    <row r="1121" spans="1:74" s="12" customFormat="1">
      <c r="A1121" s="80"/>
      <c r="B1121" s="105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F1121" s="38"/>
      <c r="AG1121" s="38"/>
      <c r="AH1121" s="38"/>
      <c r="AI1121" s="38"/>
      <c r="AJ1121" s="38"/>
      <c r="AK1121" s="38"/>
      <c r="AL1121" s="38"/>
      <c r="AM1121" s="38"/>
      <c r="AN1121" s="38"/>
      <c r="AO1121" s="38"/>
      <c r="AP1121" s="38"/>
      <c r="AQ1121" s="38"/>
      <c r="AR1121" s="38"/>
      <c r="AS1121" s="38"/>
      <c r="AT1121" s="38"/>
      <c r="AU1121" s="38"/>
      <c r="AV1121" s="38"/>
      <c r="AW1121" s="38"/>
      <c r="AX1121" s="38"/>
      <c r="AY1121" s="38"/>
      <c r="AZ1121" s="38"/>
      <c r="BA1121" s="38"/>
      <c r="BB1121" s="38"/>
      <c r="BC1121" s="38"/>
      <c r="BD1121" s="38"/>
      <c r="BE1121" s="38"/>
      <c r="BF1121" s="38"/>
      <c r="BG1121" s="38"/>
      <c r="BH1121" s="38"/>
      <c r="BI1121" s="38"/>
      <c r="BJ1121" s="38"/>
      <c r="BK1121" s="38"/>
      <c r="BL1121" s="38"/>
      <c r="BM1121" s="38"/>
      <c r="BN1121" s="38"/>
      <c r="BO1121" s="38"/>
      <c r="BP1121" s="38"/>
      <c r="BQ1121" s="38"/>
      <c r="BR1121" s="38"/>
      <c r="BS1121" s="38"/>
      <c r="BT1121" s="38"/>
      <c r="BU1121" s="38"/>
      <c r="BV1121" s="38"/>
    </row>
    <row r="1122" spans="1:74" s="12" customFormat="1">
      <c r="A1122" s="80"/>
      <c r="B1122" s="105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V1122" s="38"/>
      <c r="W1122" s="38"/>
      <c r="X1122" s="38"/>
      <c r="Y1122" s="38"/>
      <c r="Z1122" s="38"/>
      <c r="AA1122" s="38"/>
      <c r="AB1122" s="38"/>
      <c r="AC1122" s="38"/>
      <c r="AD1122" s="38"/>
      <c r="AE1122" s="38"/>
      <c r="AF1122" s="38"/>
      <c r="AG1122" s="38"/>
      <c r="AH1122" s="38"/>
      <c r="AI1122" s="38"/>
      <c r="AJ1122" s="38"/>
      <c r="AK1122" s="38"/>
      <c r="AL1122" s="38"/>
      <c r="AM1122" s="38"/>
      <c r="AN1122" s="38"/>
      <c r="AO1122" s="38"/>
      <c r="AP1122" s="38"/>
      <c r="AQ1122" s="38"/>
      <c r="AR1122" s="38"/>
      <c r="AS1122" s="38"/>
      <c r="AT1122" s="38"/>
      <c r="AU1122" s="38"/>
      <c r="AV1122" s="38"/>
      <c r="AW1122" s="38"/>
      <c r="AX1122" s="38"/>
      <c r="AY1122" s="38"/>
      <c r="AZ1122" s="38"/>
      <c r="BA1122" s="38"/>
      <c r="BB1122" s="38"/>
      <c r="BC1122" s="38"/>
      <c r="BD1122" s="38"/>
      <c r="BE1122" s="38"/>
      <c r="BF1122" s="38"/>
      <c r="BG1122" s="38"/>
      <c r="BH1122" s="38"/>
      <c r="BI1122" s="38"/>
      <c r="BJ1122" s="38"/>
      <c r="BK1122" s="38"/>
      <c r="BL1122" s="38"/>
      <c r="BM1122" s="38"/>
      <c r="BN1122" s="38"/>
      <c r="BO1122" s="38"/>
      <c r="BP1122" s="38"/>
      <c r="BQ1122" s="38"/>
      <c r="BR1122" s="38"/>
      <c r="BS1122" s="38"/>
      <c r="BT1122" s="38"/>
      <c r="BU1122" s="38"/>
      <c r="BV1122" s="38"/>
    </row>
    <row r="1123" spans="1:74" s="12" customFormat="1">
      <c r="A1123" s="80"/>
      <c r="B1123" s="105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F1123" s="38"/>
      <c r="AG1123" s="38"/>
      <c r="AH1123" s="38"/>
      <c r="AI1123" s="38"/>
      <c r="AJ1123" s="38"/>
      <c r="AK1123" s="38"/>
      <c r="AL1123" s="38"/>
      <c r="AM1123" s="38"/>
      <c r="AN1123" s="38"/>
      <c r="AO1123" s="38"/>
      <c r="AP1123" s="38"/>
      <c r="AQ1123" s="38"/>
      <c r="AR1123" s="38"/>
      <c r="AS1123" s="38"/>
      <c r="AT1123" s="38"/>
      <c r="AU1123" s="38"/>
      <c r="AV1123" s="38"/>
      <c r="AW1123" s="38"/>
      <c r="AX1123" s="38"/>
      <c r="AY1123" s="38"/>
      <c r="AZ1123" s="38"/>
      <c r="BA1123" s="38"/>
      <c r="BB1123" s="38"/>
      <c r="BC1123" s="38"/>
      <c r="BD1123" s="38"/>
      <c r="BE1123" s="38"/>
      <c r="BF1123" s="38"/>
      <c r="BG1123" s="38"/>
      <c r="BH1123" s="38"/>
      <c r="BI1123" s="38"/>
      <c r="BJ1123" s="38"/>
      <c r="BK1123" s="38"/>
      <c r="BL1123" s="38"/>
      <c r="BM1123" s="38"/>
      <c r="BN1123" s="38"/>
      <c r="BO1123" s="38"/>
      <c r="BP1123" s="38"/>
      <c r="BQ1123" s="38"/>
      <c r="BR1123" s="38"/>
      <c r="BS1123" s="38"/>
      <c r="BT1123" s="38"/>
      <c r="BU1123" s="38"/>
      <c r="BV1123" s="38"/>
    </row>
    <row r="1124" spans="1:74" s="12" customFormat="1">
      <c r="A1124" s="80"/>
      <c r="B1124" s="105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  <c r="Q1124" s="38"/>
      <c r="R1124" s="38"/>
      <c r="S1124" s="38"/>
      <c r="T1124" s="38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F1124" s="38"/>
      <c r="AG1124" s="38"/>
      <c r="AH1124" s="38"/>
      <c r="AI1124" s="38"/>
      <c r="AJ1124" s="38"/>
      <c r="AK1124" s="38"/>
      <c r="AL1124" s="38"/>
      <c r="AM1124" s="38"/>
      <c r="AN1124" s="38"/>
      <c r="AO1124" s="38"/>
      <c r="AP1124" s="38"/>
      <c r="AQ1124" s="38"/>
      <c r="AR1124" s="38"/>
      <c r="AS1124" s="38"/>
      <c r="AT1124" s="38"/>
      <c r="AU1124" s="38"/>
      <c r="AV1124" s="38"/>
      <c r="AW1124" s="38"/>
      <c r="AX1124" s="38"/>
      <c r="AY1124" s="38"/>
      <c r="AZ1124" s="38"/>
      <c r="BA1124" s="38"/>
      <c r="BB1124" s="38"/>
      <c r="BC1124" s="38"/>
      <c r="BD1124" s="38"/>
      <c r="BE1124" s="38"/>
      <c r="BF1124" s="38"/>
      <c r="BG1124" s="38"/>
      <c r="BH1124" s="38"/>
      <c r="BI1124" s="38"/>
      <c r="BJ1124" s="38"/>
      <c r="BK1124" s="38"/>
      <c r="BL1124" s="38"/>
      <c r="BM1124" s="38"/>
      <c r="BN1124" s="38"/>
      <c r="BO1124" s="38"/>
      <c r="BP1124" s="38"/>
      <c r="BQ1124" s="38"/>
      <c r="BR1124" s="38"/>
      <c r="BS1124" s="38"/>
      <c r="BT1124" s="38"/>
      <c r="BU1124" s="38"/>
      <c r="BV1124" s="38"/>
    </row>
    <row r="1125" spans="1:74" s="12" customFormat="1">
      <c r="A1125" s="80"/>
      <c r="B1125" s="105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  <c r="Q1125" s="38"/>
      <c r="R1125" s="38"/>
      <c r="S1125" s="38"/>
      <c r="T1125" s="38"/>
      <c r="U1125" s="38"/>
      <c r="V1125" s="38"/>
      <c r="W1125" s="38"/>
      <c r="X1125" s="38"/>
      <c r="Y1125" s="38"/>
      <c r="Z1125" s="38"/>
      <c r="AA1125" s="38"/>
      <c r="AB1125" s="38"/>
      <c r="AC1125" s="38"/>
      <c r="AD1125" s="38"/>
      <c r="AE1125" s="38"/>
      <c r="AF1125" s="38"/>
      <c r="AG1125" s="38"/>
      <c r="AH1125" s="38"/>
      <c r="AI1125" s="38"/>
      <c r="AJ1125" s="38"/>
      <c r="AK1125" s="38"/>
      <c r="AL1125" s="38"/>
      <c r="AM1125" s="38"/>
      <c r="AN1125" s="38"/>
      <c r="AO1125" s="38"/>
      <c r="AP1125" s="38"/>
      <c r="AQ1125" s="38"/>
      <c r="AR1125" s="38"/>
      <c r="AS1125" s="38"/>
      <c r="AT1125" s="38"/>
      <c r="AU1125" s="38"/>
      <c r="AV1125" s="38"/>
      <c r="AW1125" s="38"/>
      <c r="AX1125" s="38"/>
      <c r="AY1125" s="38"/>
      <c r="AZ1125" s="38"/>
      <c r="BA1125" s="38"/>
      <c r="BB1125" s="38"/>
      <c r="BC1125" s="38"/>
      <c r="BD1125" s="38"/>
      <c r="BE1125" s="38"/>
      <c r="BF1125" s="38"/>
      <c r="BG1125" s="38"/>
      <c r="BH1125" s="38"/>
      <c r="BI1125" s="38"/>
      <c r="BJ1125" s="38"/>
      <c r="BK1125" s="38"/>
      <c r="BL1125" s="38"/>
      <c r="BM1125" s="38"/>
      <c r="BN1125" s="38"/>
      <c r="BO1125" s="38"/>
      <c r="BP1125" s="38"/>
      <c r="BQ1125" s="38"/>
      <c r="BR1125" s="38"/>
      <c r="BS1125" s="38"/>
      <c r="BT1125" s="38"/>
      <c r="BU1125" s="38"/>
      <c r="BV1125" s="38"/>
    </row>
    <row r="1126" spans="1:74" s="12" customFormat="1">
      <c r="A1126" s="80"/>
      <c r="B1126" s="105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  <c r="Q1126" s="38"/>
      <c r="R1126" s="38"/>
      <c r="S1126" s="38"/>
      <c r="T1126" s="38"/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F1126" s="38"/>
      <c r="AG1126" s="38"/>
      <c r="AH1126" s="38"/>
      <c r="AI1126" s="38"/>
      <c r="AJ1126" s="38"/>
      <c r="AK1126" s="38"/>
      <c r="AL1126" s="38"/>
      <c r="AM1126" s="38"/>
      <c r="AN1126" s="38"/>
      <c r="AO1126" s="38"/>
      <c r="AP1126" s="38"/>
      <c r="AQ1126" s="38"/>
      <c r="AR1126" s="38"/>
      <c r="AS1126" s="38"/>
      <c r="AT1126" s="38"/>
      <c r="AU1126" s="38"/>
      <c r="AV1126" s="38"/>
      <c r="AW1126" s="38"/>
      <c r="AX1126" s="38"/>
      <c r="AY1126" s="38"/>
      <c r="AZ1126" s="38"/>
      <c r="BA1126" s="38"/>
      <c r="BB1126" s="38"/>
      <c r="BC1126" s="38"/>
      <c r="BD1126" s="38"/>
      <c r="BE1126" s="38"/>
      <c r="BF1126" s="38"/>
      <c r="BG1126" s="38"/>
      <c r="BH1126" s="38"/>
      <c r="BI1126" s="38"/>
      <c r="BJ1126" s="38"/>
      <c r="BK1126" s="38"/>
      <c r="BL1126" s="38"/>
      <c r="BM1126" s="38"/>
      <c r="BN1126" s="38"/>
      <c r="BO1126" s="38"/>
      <c r="BP1126" s="38"/>
      <c r="BQ1126" s="38"/>
      <c r="BR1126" s="38"/>
      <c r="BS1126" s="38"/>
      <c r="BT1126" s="38"/>
      <c r="BU1126" s="38"/>
      <c r="BV1126" s="38"/>
    </row>
    <row r="1127" spans="1:74" s="12" customFormat="1">
      <c r="A1127" s="80"/>
      <c r="B1127" s="105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  <c r="Q1127" s="38"/>
      <c r="R1127" s="38"/>
      <c r="S1127" s="38"/>
      <c r="T1127" s="38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F1127" s="38"/>
      <c r="AG1127" s="38"/>
      <c r="AH1127" s="38"/>
      <c r="AI1127" s="38"/>
      <c r="AJ1127" s="38"/>
      <c r="AK1127" s="38"/>
      <c r="AL1127" s="38"/>
      <c r="AM1127" s="38"/>
      <c r="AN1127" s="38"/>
      <c r="AO1127" s="38"/>
      <c r="AP1127" s="38"/>
      <c r="AQ1127" s="38"/>
      <c r="AR1127" s="38"/>
      <c r="AS1127" s="38"/>
      <c r="AT1127" s="38"/>
      <c r="AU1127" s="38"/>
      <c r="AV1127" s="38"/>
      <c r="AW1127" s="38"/>
      <c r="AX1127" s="38"/>
      <c r="AY1127" s="38"/>
      <c r="AZ1127" s="38"/>
      <c r="BA1127" s="38"/>
      <c r="BB1127" s="38"/>
      <c r="BC1127" s="38"/>
      <c r="BD1127" s="38"/>
      <c r="BE1127" s="38"/>
      <c r="BF1127" s="38"/>
      <c r="BG1127" s="38"/>
      <c r="BH1127" s="38"/>
      <c r="BI1127" s="38"/>
      <c r="BJ1127" s="38"/>
      <c r="BK1127" s="38"/>
      <c r="BL1127" s="38"/>
      <c r="BM1127" s="38"/>
      <c r="BN1127" s="38"/>
      <c r="BO1127" s="38"/>
      <c r="BP1127" s="38"/>
      <c r="BQ1127" s="38"/>
      <c r="BR1127" s="38"/>
      <c r="BS1127" s="38"/>
      <c r="BT1127" s="38"/>
      <c r="BU1127" s="38"/>
      <c r="BV1127" s="38"/>
    </row>
    <row r="1128" spans="1:74" s="12" customFormat="1">
      <c r="A1128" s="80"/>
      <c r="B1128" s="105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  <c r="Q1128" s="38"/>
      <c r="R1128" s="38"/>
      <c r="S1128" s="38"/>
      <c r="T1128" s="38"/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F1128" s="38"/>
      <c r="AG1128" s="38"/>
      <c r="AH1128" s="38"/>
      <c r="AI1128" s="38"/>
      <c r="AJ1128" s="38"/>
      <c r="AK1128" s="38"/>
      <c r="AL1128" s="38"/>
      <c r="AM1128" s="38"/>
      <c r="AN1128" s="38"/>
      <c r="AO1128" s="38"/>
      <c r="AP1128" s="38"/>
      <c r="AQ1128" s="38"/>
      <c r="AR1128" s="38"/>
      <c r="AS1128" s="38"/>
      <c r="AT1128" s="38"/>
      <c r="AU1128" s="38"/>
      <c r="AV1128" s="38"/>
      <c r="AW1128" s="38"/>
      <c r="AX1128" s="38"/>
      <c r="AY1128" s="38"/>
      <c r="AZ1128" s="38"/>
      <c r="BA1128" s="38"/>
      <c r="BB1128" s="38"/>
      <c r="BC1128" s="38"/>
      <c r="BD1128" s="38"/>
      <c r="BE1128" s="38"/>
      <c r="BF1128" s="38"/>
      <c r="BG1128" s="38"/>
      <c r="BH1128" s="38"/>
      <c r="BI1128" s="38"/>
      <c r="BJ1128" s="38"/>
      <c r="BK1128" s="38"/>
      <c r="BL1128" s="38"/>
      <c r="BM1128" s="38"/>
      <c r="BN1128" s="38"/>
      <c r="BO1128" s="38"/>
      <c r="BP1128" s="38"/>
      <c r="BQ1128" s="38"/>
      <c r="BR1128" s="38"/>
      <c r="BS1128" s="38"/>
      <c r="BT1128" s="38"/>
      <c r="BU1128" s="38"/>
      <c r="BV1128" s="38"/>
    </row>
    <row r="1129" spans="1:74" s="12" customFormat="1">
      <c r="A1129" s="80"/>
      <c r="B1129" s="105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  <c r="Q1129" s="38"/>
      <c r="R1129" s="38"/>
      <c r="S1129" s="38"/>
      <c r="T1129" s="38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F1129" s="38"/>
      <c r="AG1129" s="38"/>
      <c r="AH1129" s="38"/>
      <c r="AI1129" s="38"/>
      <c r="AJ1129" s="38"/>
      <c r="AK1129" s="38"/>
      <c r="AL1129" s="38"/>
      <c r="AM1129" s="38"/>
      <c r="AN1129" s="38"/>
      <c r="AO1129" s="38"/>
      <c r="AP1129" s="38"/>
      <c r="AQ1129" s="38"/>
      <c r="AR1129" s="38"/>
      <c r="AS1129" s="38"/>
      <c r="AT1129" s="38"/>
      <c r="AU1129" s="38"/>
      <c r="AV1129" s="38"/>
      <c r="AW1129" s="38"/>
      <c r="AX1129" s="38"/>
      <c r="AY1129" s="38"/>
      <c r="AZ1129" s="38"/>
      <c r="BA1129" s="38"/>
      <c r="BB1129" s="38"/>
      <c r="BC1129" s="38"/>
      <c r="BD1129" s="38"/>
      <c r="BE1129" s="38"/>
      <c r="BF1129" s="38"/>
      <c r="BG1129" s="38"/>
      <c r="BH1129" s="38"/>
      <c r="BI1129" s="38"/>
      <c r="BJ1129" s="38"/>
      <c r="BK1129" s="38"/>
      <c r="BL1129" s="38"/>
      <c r="BM1129" s="38"/>
      <c r="BN1129" s="38"/>
      <c r="BO1129" s="38"/>
      <c r="BP1129" s="38"/>
      <c r="BQ1129" s="38"/>
      <c r="BR1129" s="38"/>
      <c r="BS1129" s="38"/>
      <c r="BT1129" s="38"/>
      <c r="BU1129" s="38"/>
      <c r="BV1129" s="38"/>
    </row>
    <row r="1130" spans="1:74" s="12" customFormat="1">
      <c r="A1130" s="80"/>
      <c r="B1130" s="105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  <c r="Q1130" s="38"/>
      <c r="R1130" s="38"/>
      <c r="S1130" s="38"/>
      <c r="T1130" s="38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F1130" s="38"/>
      <c r="AG1130" s="38"/>
      <c r="AH1130" s="38"/>
      <c r="AI1130" s="38"/>
      <c r="AJ1130" s="38"/>
      <c r="AK1130" s="38"/>
      <c r="AL1130" s="38"/>
      <c r="AM1130" s="38"/>
      <c r="AN1130" s="38"/>
      <c r="AO1130" s="38"/>
      <c r="AP1130" s="38"/>
      <c r="AQ1130" s="38"/>
      <c r="AR1130" s="38"/>
      <c r="AS1130" s="38"/>
      <c r="AT1130" s="38"/>
      <c r="AU1130" s="38"/>
      <c r="AV1130" s="38"/>
      <c r="AW1130" s="38"/>
      <c r="AX1130" s="38"/>
      <c r="AY1130" s="38"/>
      <c r="AZ1130" s="38"/>
      <c r="BA1130" s="38"/>
      <c r="BB1130" s="38"/>
      <c r="BC1130" s="38"/>
      <c r="BD1130" s="38"/>
      <c r="BE1130" s="38"/>
      <c r="BF1130" s="38"/>
      <c r="BG1130" s="38"/>
      <c r="BH1130" s="38"/>
      <c r="BI1130" s="38"/>
      <c r="BJ1130" s="38"/>
      <c r="BK1130" s="38"/>
      <c r="BL1130" s="38"/>
      <c r="BM1130" s="38"/>
      <c r="BN1130" s="38"/>
      <c r="BO1130" s="38"/>
      <c r="BP1130" s="38"/>
      <c r="BQ1130" s="38"/>
      <c r="BR1130" s="38"/>
      <c r="BS1130" s="38"/>
      <c r="BT1130" s="38"/>
      <c r="BU1130" s="38"/>
      <c r="BV1130" s="38"/>
    </row>
    <row r="1131" spans="1:74" s="12" customFormat="1">
      <c r="A1131" s="80"/>
      <c r="B1131" s="105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  <c r="Q1131" s="38"/>
      <c r="R1131" s="38"/>
      <c r="S1131" s="38"/>
      <c r="T1131" s="38"/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F1131" s="38"/>
      <c r="AG1131" s="38"/>
      <c r="AH1131" s="38"/>
      <c r="AI1131" s="38"/>
      <c r="AJ1131" s="38"/>
      <c r="AK1131" s="38"/>
      <c r="AL1131" s="38"/>
      <c r="AM1131" s="38"/>
      <c r="AN1131" s="38"/>
      <c r="AO1131" s="38"/>
      <c r="AP1131" s="38"/>
      <c r="AQ1131" s="38"/>
      <c r="AR1131" s="38"/>
      <c r="AS1131" s="38"/>
      <c r="AT1131" s="38"/>
      <c r="AU1131" s="38"/>
      <c r="AV1131" s="38"/>
      <c r="AW1131" s="38"/>
      <c r="AX1131" s="38"/>
      <c r="AY1131" s="38"/>
      <c r="AZ1131" s="38"/>
      <c r="BA1131" s="38"/>
      <c r="BB1131" s="38"/>
      <c r="BC1131" s="38"/>
      <c r="BD1131" s="38"/>
      <c r="BE1131" s="38"/>
      <c r="BF1131" s="38"/>
      <c r="BG1131" s="38"/>
      <c r="BH1131" s="38"/>
      <c r="BI1131" s="38"/>
      <c r="BJ1131" s="38"/>
      <c r="BK1131" s="38"/>
      <c r="BL1131" s="38"/>
      <c r="BM1131" s="38"/>
      <c r="BN1131" s="38"/>
      <c r="BO1131" s="38"/>
      <c r="BP1131" s="38"/>
      <c r="BQ1131" s="38"/>
      <c r="BR1131" s="38"/>
      <c r="BS1131" s="38"/>
      <c r="BT1131" s="38"/>
      <c r="BU1131" s="38"/>
      <c r="BV1131" s="38"/>
    </row>
    <row r="1132" spans="1:74" s="12" customFormat="1">
      <c r="A1132" s="80"/>
      <c r="B1132" s="105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  <c r="Q1132" s="38"/>
      <c r="R1132" s="38"/>
      <c r="S1132" s="38"/>
      <c r="T1132" s="38"/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F1132" s="38"/>
      <c r="AG1132" s="38"/>
      <c r="AH1132" s="38"/>
      <c r="AI1132" s="38"/>
      <c r="AJ1132" s="38"/>
      <c r="AK1132" s="38"/>
      <c r="AL1132" s="38"/>
      <c r="AM1132" s="38"/>
      <c r="AN1132" s="38"/>
      <c r="AO1132" s="38"/>
      <c r="AP1132" s="38"/>
      <c r="AQ1132" s="38"/>
      <c r="AR1132" s="38"/>
      <c r="AS1132" s="38"/>
      <c r="AT1132" s="38"/>
      <c r="AU1132" s="38"/>
      <c r="AV1132" s="38"/>
      <c r="AW1132" s="38"/>
      <c r="AX1132" s="38"/>
      <c r="AY1132" s="38"/>
      <c r="AZ1132" s="38"/>
      <c r="BA1132" s="38"/>
      <c r="BB1132" s="38"/>
      <c r="BC1132" s="38"/>
      <c r="BD1132" s="38"/>
      <c r="BE1132" s="38"/>
      <c r="BF1132" s="38"/>
      <c r="BG1132" s="38"/>
      <c r="BH1132" s="38"/>
      <c r="BI1132" s="38"/>
      <c r="BJ1132" s="38"/>
      <c r="BK1132" s="38"/>
      <c r="BL1132" s="38"/>
      <c r="BM1132" s="38"/>
      <c r="BN1132" s="38"/>
      <c r="BO1132" s="38"/>
      <c r="BP1132" s="38"/>
      <c r="BQ1132" s="38"/>
      <c r="BR1132" s="38"/>
      <c r="BS1132" s="38"/>
      <c r="BT1132" s="38"/>
      <c r="BU1132" s="38"/>
      <c r="BV1132" s="38"/>
    </row>
    <row r="1133" spans="1:74" s="12" customFormat="1">
      <c r="A1133" s="80"/>
      <c r="B1133" s="105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  <c r="Q1133" s="38"/>
      <c r="R1133" s="38"/>
      <c r="S1133" s="38"/>
      <c r="T1133" s="38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F1133" s="38"/>
      <c r="AG1133" s="38"/>
      <c r="AH1133" s="38"/>
      <c r="AI1133" s="38"/>
      <c r="AJ1133" s="38"/>
      <c r="AK1133" s="38"/>
      <c r="AL1133" s="38"/>
      <c r="AM1133" s="38"/>
      <c r="AN1133" s="38"/>
      <c r="AO1133" s="38"/>
      <c r="AP1133" s="38"/>
      <c r="AQ1133" s="38"/>
      <c r="AR1133" s="38"/>
      <c r="AS1133" s="38"/>
      <c r="AT1133" s="38"/>
      <c r="AU1133" s="38"/>
      <c r="AV1133" s="38"/>
      <c r="AW1133" s="38"/>
      <c r="AX1133" s="38"/>
      <c r="AY1133" s="38"/>
      <c r="AZ1133" s="38"/>
      <c r="BA1133" s="38"/>
      <c r="BB1133" s="38"/>
      <c r="BC1133" s="38"/>
      <c r="BD1133" s="38"/>
      <c r="BE1133" s="38"/>
      <c r="BF1133" s="38"/>
      <c r="BG1133" s="38"/>
      <c r="BH1133" s="38"/>
      <c r="BI1133" s="38"/>
      <c r="BJ1133" s="38"/>
      <c r="BK1133" s="38"/>
      <c r="BL1133" s="38"/>
      <c r="BM1133" s="38"/>
      <c r="BN1133" s="38"/>
      <c r="BO1133" s="38"/>
      <c r="BP1133" s="38"/>
      <c r="BQ1133" s="38"/>
      <c r="BR1133" s="38"/>
      <c r="BS1133" s="38"/>
      <c r="BT1133" s="38"/>
      <c r="BU1133" s="38"/>
      <c r="BV1133" s="38"/>
    </row>
    <row r="1134" spans="1:74" s="12" customFormat="1">
      <c r="A1134" s="80"/>
      <c r="B1134" s="105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  <c r="Q1134" s="38"/>
      <c r="R1134" s="38"/>
      <c r="S1134" s="38"/>
      <c r="T1134" s="38"/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F1134" s="38"/>
      <c r="AG1134" s="38"/>
      <c r="AH1134" s="38"/>
      <c r="AI1134" s="38"/>
      <c r="AJ1134" s="38"/>
      <c r="AK1134" s="38"/>
      <c r="AL1134" s="38"/>
      <c r="AM1134" s="38"/>
      <c r="AN1134" s="38"/>
      <c r="AO1134" s="38"/>
      <c r="AP1134" s="38"/>
      <c r="AQ1134" s="38"/>
      <c r="AR1134" s="38"/>
      <c r="AS1134" s="38"/>
      <c r="AT1134" s="38"/>
      <c r="AU1134" s="38"/>
      <c r="AV1134" s="38"/>
      <c r="AW1134" s="38"/>
      <c r="AX1134" s="38"/>
      <c r="AY1134" s="38"/>
      <c r="AZ1134" s="38"/>
      <c r="BA1134" s="38"/>
      <c r="BB1134" s="38"/>
      <c r="BC1134" s="38"/>
      <c r="BD1134" s="38"/>
      <c r="BE1134" s="38"/>
      <c r="BF1134" s="38"/>
      <c r="BG1134" s="38"/>
      <c r="BH1134" s="38"/>
      <c r="BI1134" s="38"/>
      <c r="BJ1134" s="38"/>
      <c r="BK1134" s="38"/>
      <c r="BL1134" s="38"/>
      <c r="BM1134" s="38"/>
      <c r="BN1134" s="38"/>
      <c r="BO1134" s="38"/>
      <c r="BP1134" s="38"/>
      <c r="BQ1134" s="38"/>
      <c r="BR1134" s="38"/>
      <c r="BS1134" s="38"/>
      <c r="BT1134" s="38"/>
      <c r="BU1134" s="38"/>
      <c r="BV1134" s="38"/>
    </row>
    <row r="1135" spans="1:74" s="12" customFormat="1">
      <c r="A1135" s="80"/>
      <c r="B1135" s="105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  <c r="Q1135" s="38"/>
      <c r="R1135" s="38"/>
      <c r="S1135" s="38"/>
      <c r="T1135" s="38"/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F1135" s="38"/>
      <c r="AG1135" s="38"/>
      <c r="AH1135" s="38"/>
      <c r="AI1135" s="38"/>
      <c r="AJ1135" s="38"/>
      <c r="AK1135" s="38"/>
      <c r="AL1135" s="38"/>
      <c r="AM1135" s="38"/>
      <c r="AN1135" s="38"/>
      <c r="AO1135" s="38"/>
      <c r="AP1135" s="38"/>
      <c r="AQ1135" s="38"/>
      <c r="AR1135" s="38"/>
      <c r="AS1135" s="38"/>
      <c r="AT1135" s="38"/>
      <c r="AU1135" s="38"/>
      <c r="AV1135" s="38"/>
      <c r="AW1135" s="38"/>
      <c r="AX1135" s="38"/>
      <c r="AY1135" s="38"/>
      <c r="AZ1135" s="38"/>
      <c r="BA1135" s="38"/>
      <c r="BB1135" s="38"/>
      <c r="BC1135" s="38"/>
      <c r="BD1135" s="38"/>
      <c r="BE1135" s="38"/>
      <c r="BF1135" s="38"/>
      <c r="BG1135" s="38"/>
      <c r="BH1135" s="38"/>
      <c r="BI1135" s="38"/>
      <c r="BJ1135" s="38"/>
      <c r="BK1135" s="38"/>
      <c r="BL1135" s="38"/>
      <c r="BM1135" s="38"/>
      <c r="BN1135" s="38"/>
      <c r="BO1135" s="38"/>
      <c r="BP1135" s="38"/>
      <c r="BQ1135" s="38"/>
      <c r="BR1135" s="38"/>
      <c r="BS1135" s="38"/>
      <c r="BT1135" s="38"/>
      <c r="BU1135" s="38"/>
      <c r="BV1135" s="38"/>
    </row>
    <row r="1136" spans="1:74" s="12" customFormat="1">
      <c r="A1136" s="80"/>
      <c r="B1136" s="105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  <c r="Q1136" s="38"/>
      <c r="R1136" s="38"/>
      <c r="S1136" s="38"/>
      <c r="T1136" s="38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F1136" s="38"/>
      <c r="AG1136" s="38"/>
      <c r="AH1136" s="38"/>
      <c r="AI1136" s="38"/>
      <c r="AJ1136" s="38"/>
      <c r="AK1136" s="38"/>
      <c r="AL1136" s="38"/>
      <c r="AM1136" s="38"/>
      <c r="AN1136" s="38"/>
      <c r="AO1136" s="38"/>
      <c r="AP1136" s="38"/>
      <c r="AQ1136" s="38"/>
      <c r="AR1136" s="38"/>
      <c r="AS1136" s="38"/>
      <c r="AT1136" s="38"/>
      <c r="AU1136" s="38"/>
      <c r="AV1136" s="38"/>
      <c r="AW1136" s="38"/>
      <c r="AX1136" s="38"/>
      <c r="AY1136" s="38"/>
      <c r="AZ1136" s="38"/>
      <c r="BA1136" s="38"/>
      <c r="BB1136" s="38"/>
      <c r="BC1136" s="38"/>
      <c r="BD1136" s="38"/>
      <c r="BE1136" s="38"/>
      <c r="BF1136" s="38"/>
      <c r="BG1136" s="38"/>
      <c r="BH1136" s="38"/>
      <c r="BI1136" s="38"/>
      <c r="BJ1136" s="38"/>
      <c r="BK1136" s="38"/>
      <c r="BL1136" s="38"/>
      <c r="BM1136" s="38"/>
      <c r="BN1136" s="38"/>
      <c r="BO1136" s="38"/>
      <c r="BP1136" s="38"/>
      <c r="BQ1136" s="38"/>
      <c r="BR1136" s="38"/>
      <c r="BS1136" s="38"/>
      <c r="BT1136" s="38"/>
      <c r="BU1136" s="38"/>
      <c r="BV1136" s="38"/>
    </row>
    <row r="1137" spans="1:74" s="12" customFormat="1">
      <c r="A1137" s="80"/>
      <c r="B1137" s="105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  <c r="Q1137" s="38"/>
      <c r="R1137" s="38"/>
      <c r="S1137" s="38"/>
      <c r="T1137" s="38"/>
      <c r="U1137" s="38"/>
      <c r="V1137" s="38"/>
      <c r="W1137" s="38"/>
      <c r="X1137" s="38"/>
      <c r="Y1137" s="38"/>
      <c r="Z1137" s="38"/>
      <c r="AA1137" s="38"/>
      <c r="AB1137" s="38"/>
      <c r="AC1137" s="38"/>
      <c r="AD1137" s="38"/>
      <c r="AE1137" s="38"/>
      <c r="AF1137" s="38"/>
      <c r="AG1137" s="38"/>
      <c r="AH1137" s="38"/>
      <c r="AI1137" s="38"/>
      <c r="AJ1137" s="38"/>
      <c r="AK1137" s="38"/>
      <c r="AL1137" s="38"/>
      <c r="AM1137" s="38"/>
      <c r="AN1137" s="38"/>
      <c r="AO1137" s="38"/>
      <c r="AP1137" s="38"/>
      <c r="AQ1137" s="38"/>
      <c r="AR1137" s="38"/>
      <c r="AS1137" s="38"/>
      <c r="AT1137" s="38"/>
      <c r="AU1137" s="38"/>
      <c r="AV1137" s="38"/>
      <c r="AW1137" s="38"/>
      <c r="AX1137" s="38"/>
      <c r="AY1137" s="38"/>
      <c r="AZ1137" s="38"/>
      <c r="BA1137" s="38"/>
      <c r="BB1137" s="38"/>
      <c r="BC1137" s="38"/>
      <c r="BD1137" s="38"/>
      <c r="BE1137" s="38"/>
      <c r="BF1137" s="38"/>
      <c r="BG1137" s="38"/>
      <c r="BH1137" s="38"/>
      <c r="BI1137" s="38"/>
      <c r="BJ1137" s="38"/>
      <c r="BK1137" s="38"/>
      <c r="BL1137" s="38"/>
      <c r="BM1137" s="38"/>
      <c r="BN1137" s="38"/>
      <c r="BO1137" s="38"/>
      <c r="BP1137" s="38"/>
      <c r="BQ1137" s="38"/>
      <c r="BR1137" s="38"/>
      <c r="BS1137" s="38"/>
      <c r="BT1137" s="38"/>
      <c r="BU1137" s="38"/>
      <c r="BV1137" s="38"/>
    </row>
    <row r="1138" spans="1:74" s="12" customFormat="1">
      <c r="A1138" s="80"/>
      <c r="B1138" s="105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F1138" s="38"/>
      <c r="AG1138" s="38"/>
      <c r="AH1138" s="38"/>
      <c r="AI1138" s="38"/>
      <c r="AJ1138" s="38"/>
      <c r="AK1138" s="38"/>
      <c r="AL1138" s="38"/>
      <c r="AM1138" s="38"/>
      <c r="AN1138" s="38"/>
      <c r="AO1138" s="38"/>
      <c r="AP1138" s="38"/>
      <c r="AQ1138" s="38"/>
      <c r="AR1138" s="38"/>
      <c r="AS1138" s="38"/>
      <c r="AT1138" s="38"/>
      <c r="AU1138" s="38"/>
      <c r="AV1138" s="38"/>
      <c r="AW1138" s="38"/>
      <c r="AX1138" s="38"/>
      <c r="AY1138" s="38"/>
      <c r="AZ1138" s="38"/>
      <c r="BA1138" s="38"/>
      <c r="BB1138" s="38"/>
      <c r="BC1138" s="38"/>
      <c r="BD1138" s="38"/>
      <c r="BE1138" s="38"/>
      <c r="BF1138" s="38"/>
      <c r="BG1138" s="38"/>
      <c r="BH1138" s="38"/>
      <c r="BI1138" s="38"/>
      <c r="BJ1138" s="38"/>
      <c r="BK1138" s="38"/>
      <c r="BL1138" s="38"/>
      <c r="BM1138" s="38"/>
      <c r="BN1138" s="38"/>
      <c r="BO1138" s="38"/>
      <c r="BP1138" s="38"/>
      <c r="BQ1138" s="38"/>
      <c r="BR1138" s="38"/>
      <c r="BS1138" s="38"/>
      <c r="BT1138" s="38"/>
      <c r="BU1138" s="38"/>
      <c r="BV1138" s="38"/>
    </row>
    <row r="1139" spans="1:74" s="12" customFormat="1">
      <c r="A1139" s="80"/>
      <c r="B1139" s="105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  <c r="Q1139" s="38"/>
      <c r="R1139" s="38"/>
      <c r="S1139" s="38"/>
      <c r="T1139" s="38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F1139" s="38"/>
      <c r="AG1139" s="38"/>
      <c r="AH1139" s="38"/>
      <c r="AI1139" s="38"/>
      <c r="AJ1139" s="38"/>
      <c r="AK1139" s="38"/>
      <c r="AL1139" s="38"/>
      <c r="AM1139" s="38"/>
      <c r="AN1139" s="38"/>
      <c r="AO1139" s="38"/>
      <c r="AP1139" s="38"/>
      <c r="AQ1139" s="38"/>
      <c r="AR1139" s="38"/>
      <c r="AS1139" s="38"/>
      <c r="AT1139" s="38"/>
      <c r="AU1139" s="38"/>
      <c r="AV1139" s="38"/>
      <c r="AW1139" s="38"/>
      <c r="AX1139" s="38"/>
      <c r="AY1139" s="38"/>
      <c r="AZ1139" s="38"/>
      <c r="BA1139" s="38"/>
      <c r="BB1139" s="38"/>
      <c r="BC1139" s="38"/>
      <c r="BD1139" s="38"/>
      <c r="BE1139" s="38"/>
      <c r="BF1139" s="38"/>
      <c r="BG1139" s="38"/>
      <c r="BH1139" s="38"/>
      <c r="BI1139" s="38"/>
      <c r="BJ1139" s="38"/>
      <c r="BK1139" s="38"/>
      <c r="BL1139" s="38"/>
      <c r="BM1139" s="38"/>
      <c r="BN1139" s="38"/>
      <c r="BO1139" s="38"/>
      <c r="BP1139" s="38"/>
      <c r="BQ1139" s="38"/>
      <c r="BR1139" s="38"/>
      <c r="BS1139" s="38"/>
      <c r="BT1139" s="38"/>
      <c r="BU1139" s="38"/>
      <c r="BV1139" s="38"/>
    </row>
    <row r="1140" spans="1:74" s="12" customFormat="1">
      <c r="A1140" s="80"/>
      <c r="B1140" s="105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  <c r="Q1140" s="38"/>
      <c r="R1140" s="38"/>
      <c r="S1140" s="38"/>
      <c r="T1140" s="38"/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F1140" s="38"/>
      <c r="AG1140" s="38"/>
      <c r="AH1140" s="38"/>
      <c r="AI1140" s="38"/>
      <c r="AJ1140" s="38"/>
      <c r="AK1140" s="38"/>
      <c r="AL1140" s="38"/>
      <c r="AM1140" s="38"/>
      <c r="AN1140" s="38"/>
      <c r="AO1140" s="38"/>
      <c r="AP1140" s="38"/>
      <c r="AQ1140" s="38"/>
      <c r="AR1140" s="38"/>
      <c r="AS1140" s="38"/>
      <c r="AT1140" s="38"/>
      <c r="AU1140" s="38"/>
      <c r="AV1140" s="38"/>
      <c r="AW1140" s="38"/>
      <c r="AX1140" s="38"/>
      <c r="AY1140" s="38"/>
      <c r="AZ1140" s="38"/>
      <c r="BA1140" s="38"/>
      <c r="BB1140" s="38"/>
      <c r="BC1140" s="38"/>
      <c r="BD1140" s="38"/>
      <c r="BE1140" s="38"/>
      <c r="BF1140" s="38"/>
      <c r="BG1140" s="38"/>
      <c r="BH1140" s="38"/>
      <c r="BI1140" s="38"/>
      <c r="BJ1140" s="38"/>
      <c r="BK1140" s="38"/>
      <c r="BL1140" s="38"/>
      <c r="BM1140" s="38"/>
      <c r="BN1140" s="38"/>
      <c r="BO1140" s="38"/>
      <c r="BP1140" s="38"/>
      <c r="BQ1140" s="38"/>
      <c r="BR1140" s="38"/>
      <c r="BS1140" s="38"/>
      <c r="BT1140" s="38"/>
      <c r="BU1140" s="38"/>
      <c r="BV1140" s="38"/>
    </row>
    <row r="1141" spans="1:74" s="12" customFormat="1">
      <c r="A1141" s="80"/>
      <c r="B1141" s="105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  <c r="Q1141" s="38"/>
      <c r="R1141" s="38"/>
      <c r="S1141" s="38"/>
      <c r="T1141" s="38"/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F1141" s="38"/>
      <c r="AG1141" s="38"/>
      <c r="AH1141" s="38"/>
      <c r="AI1141" s="38"/>
      <c r="AJ1141" s="38"/>
      <c r="AK1141" s="38"/>
      <c r="AL1141" s="38"/>
      <c r="AM1141" s="38"/>
      <c r="AN1141" s="38"/>
      <c r="AO1141" s="38"/>
      <c r="AP1141" s="38"/>
      <c r="AQ1141" s="38"/>
      <c r="AR1141" s="38"/>
      <c r="AS1141" s="38"/>
      <c r="AT1141" s="38"/>
      <c r="AU1141" s="38"/>
      <c r="AV1141" s="38"/>
      <c r="AW1141" s="38"/>
      <c r="AX1141" s="38"/>
      <c r="AY1141" s="38"/>
      <c r="AZ1141" s="38"/>
      <c r="BA1141" s="38"/>
      <c r="BB1141" s="38"/>
      <c r="BC1141" s="38"/>
      <c r="BD1141" s="38"/>
      <c r="BE1141" s="38"/>
      <c r="BF1141" s="38"/>
      <c r="BG1141" s="38"/>
      <c r="BH1141" s="38"/>
      <c r="BI1141" s="38"/>
      <c r="BJ1141" s="38"/>
      <c r="BK1141" s="38"/>
      <c r="BL1141" s="38"/>
      <c r="BM1141" s="38"/>
      <c r="BN1141" s="38"/>
      <c r="BO1141" s="38"/>
      <c r="BP1141" s="38"/>
      <c r="BQ1141" s="38"/>
      <c r="BR1141" s="38"/>
      <c r="BS1141" s="38"/>
      <c r="BT1141" s="38"/>
      <c r="BU1141" s="38"/>
      <c r="BV1141" s="38"/>
    </row>
    <row r="1142" spans="1:74" s="12" customFormat="1">
      <c r="A1142" s="80"/>
      <c r="B1142" s="105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  <c r="Q1142" s="38"/>
      <c r="R1142" s="38"/>
      <c r="S1142" s="38"/>
      <c r="T1142" s="38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F1142" s="38"/>
      <c r="AG1142" s="38"/>
      <c r="AH1142" s="38"/>
      <c r="AI1142" s="38"/>
      <c r="AJ1142" s="38"/>
      <c r="AK1142" s="38"/>
      <c r="AL1142" s="38"/>
      <c r="AM1142" s="38"/>
      <c r="AN1142" s="38"/>
      <c r="AO1142" s="38"/>
      <c r="AP1142" s="38"/>
      <c r="AQ1142" s="38"/>
      <c r="AR1142" s="38"/>
      <c r="AS1142" s="38"/>
      <c r="AT1142" s="38"/>
      <c r="AU1142" s="38"/>
      <c r="AV1142" s="38"/>
      <c r="AW1142" s="38"/>
      <c r="AX1142" s="38"/>
      <c r="AY1142" s="38"/>
      <c r="AZ1142" s="38"/>
      <c r="BA1142" s="38"/>
      <c r="BB1142" s="38"/>
      <c r="BC1142" s="38"/>
      <c r="BD1142" s="38"/>
      <c r="BE1142" s="38"/>
      <c r="BF1142" s="38"/>
      <c r="BG1142" s="38"/>
      <c r="BH1142" s="38"/>
      <c r="BI1142" s="38"/>
      <c r="BJ1142" s="38"/>
      <c r="BK1142" s="38"/>
      <c r="BL1142" s="38"/>
      <c r="BM1142" s="38"/>
      <c r="BN1142" s="38"/>
      <c r="BO1142" s="38"/>
      <c r="BP1142" s="38"/>
      <c r="BQ1142" s="38"/>
      <c r="BR1142" s="38"/>
      <c r="BS1142" s="38"/>
      <c r="BT1142" s="38"/>
      <c r="BU1142" s="38"/>
      <c r="BV1142" s="38"/>
    </row>
    <row r="1143" spans="1:74" s="12" customFormat="1">
      <c r="A1143" s="80"/>
      <c r="B1143" s="105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  <c r="Q1143" s="38"/>
      <c r="R1143" s="38"/>
      <c r="S1143" s="38"/>
      <c r="T1143" s="38"/>
      <c r="U1143" s="38"/>
      <c r="V1143" s="38"/>
      <c r="W1143" s="38"/>
      <c r="X1143" s="38"/>
      <c r="Y1143" s="38"/>
      <c r="Z1143" s="38"/>
      <c r="AA1143" s="38"/>
      <c r="AB1143" s="38"/>
      <c r="AC1143" s="38"/>
      <c r="AD1143" s="38"/>
      <c r="AE1143" s="38"/>
      <c r="AF1143" s="38"/>
      <c r="AG1143" s="38"/>
      <c r="AH1143" s="38"/>
      <c r="AI1143" s="38"/>
      <c r="AJ1143" s="38"/>
      <c r="AK1143" s="38"/>
      <c r="AL1143" s="38"/>
      <c r="AM1143" s="38"/>
      <c r="AN1143" s="38"/>
      <c r="AO1143" s="38"/>
      <c r="AP1143" s="38"/>
      <c r="AQ1143" s="38"/>
      <c r="AR1143" s="38"/>
      <c r="AS1143" s="38"/>
      <c r="AT1143" s="38"/>
      <c r="AU1143" s="38"/>
      <c r="AV1143" s="38"/>
      <c r="AW1143" s="38"/>
      <c r="AX1143" s="38"/>
      <c r="AY1143" s="38"/>
      <c r="AZ1143" s="38"/>
      <c r="BA1143" s="38"/>
      <c r="BB1143" s="38"/>
      <c r="BC1143" s="38"/>
      <c r="BD1143" s="38"/>
      <c r="BE1143" s="38"/>
      <c r="BF1143" s="38"/>
      <c r="BG1143" s="38"/>
      <c r="BH1143" s="38"/>
      <c r="BI1143" s="38"/>
      <c r="BJ1143" s="38"/>
      <c r="BK1143" s="38"/>
      <c r="BL1143" s="38"/>
      <c r="BM1143" s="38"/>
      <c r="BN1143" s="38"/>
      <c r="BO1143" s="38"/>
      <c r="BP1143" s="38"/>
      <c r="BQ1143" s="38"/>
      <c r="BR1143" s="38"/>
      <c r="BS1143" s="38"/>
      <c r="BT1143" s="38"/>
      <c r="BU1143" s="38"/>
      <c r="BV1143" s="38"/>
    </row>
    <row r="1144" spans="1:74" s="12" customFormat="1">
      <c r="A1144" s="80"/>
      <c r="B1144" s="105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F1144" s="38"/>
      <c r="AG1144" s="38"/>
      <c r="AH1144" s="38"/>
      <c r="AI1144" s="38"/>
      <c r="AJ1144" s="38"/>
      <c r="AK1144" s="38"/>
      <c r="AL1144" s="38"/>
      <c r="AM1144" s="38"/>
      <c r="AN1144" s="38"/>
      <c r="AO1144" s="38"/>
      <c r="AP1144" s="38"/>
      <c r="AQ1144" s="38"/>
      <c r="AR1144" s="38"/>
      <c r="AS1144" s="38"/>
      <c r="AT1144" s="38"/>
      <c r="AU1144" s="38"/>
      <c r="AV1144" s="38"/>
      <c r="AW1144" s="38"/>
      <c r="AX1144" s="38"/>
      <c r="AY1144" s="38"/>
      <c r="AZ1144" s="38"/>
      <c r="BA1144" s="38"/>
      <c r="BB1144" s="38"/>
      <c r="BC1144" s="38"/>
      <c r="BD1144" s="38"/>
      <c r="BE1144" s="38"/>
      <c r="BF1144" s="38"/>
      <c r="BG1144" s="38"/>
      <c r="BH1144" s="38"/>
      <c r="BI1144" s="38"/>
      <c r="BJ1144" s="38"/>
      <c r="BK1144" s="38"/>
      <c r="BL1144" s="38"/>
      <c r="BM1144" s="38"/>
      <c r="BN1144" s="38"/>
      <c r="BO1144" s="38"/>
      <c r="BP1144" s="38"/>
      <c r="BQ1144" s="38"/>
      <c r="BR1144" s="38"/>
      <c r="BS1144" s="38"/>
      <c r="BT1144" s="38"/>
      <c r="BU1144" s="38"/>
      <c r="BV1144" s="38"/>
    </row>
    <row r="1145" spans="1:74" s="12" customFormat="1">
      <c r="A1145" s="80"/>
      <c r="B1145" s="105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F1145" s="38"/>
      <c r="AG1145" s="38"/>
      <c r="AH1145" s="38"/>
      <c r="AI1145" s="38"/>
      <c r="AJ1145" s="38"/>
      <c r="AK1145" s="38"/>
      <c r="AL1145" s="38"/>
      <c r="AM1145" s="38"/>
      <c r="AN1145" s="38"/>
      <c r="AO1145" s="38"/>
      <c r="AP1145" s="38"/>
      <c r="AQ1145" s="38"/>
      <c r="AR1145" s="38"/>
      <c r="AS1145" s="38"/>
      <c r="AT1145" s="38"/>
      <c r="AU1145" s="38"/>
      <c r="AV1145" s="38"/>
      <c r="AW1145" s="38"/>
      <c r="AX1145" s="38"/>
      <c r="AY1145" s="38"/>
      <c r="AZ1145" s="38"/>
      <c r="BA1145" s="38"/>
      <c r="BB1145" s="38"/>
      <c r="BC1145" s="38"/>
      <c r="BD1145" s="38"/>
      <c r="BE1145" s="38"/>
      <c r="BF1145" s="38"/>
      <c r="BG1145" s="38"/>
      <c r="BH1145" s="38"/>
      <c r="BI1145" s="38"/>
      <c r="BJ1145" s="38"/>
      <c r="BK1145" s="38"/>
      <c r="BL1145" s="38"/>
      <c r="BM1145" s="38"/>
      <c r="BN1145" s="38"/>
      <c r="BO1145" s="38"/>
      <c r="BP1145" s="38"/>
      <c r="BQ1145" s="38"/>
      <c r="BR1145" s="38"/>
      <c r="BS1145" s="38"/>
      <c r="BT1145" s="38"/>
      <c r="BU1145" s="38"/>
      <c r="BV1145" s="38"/>
    </row>
    <row r="1146" spans="1:74" s="12" customFormat="1">
      <c r="A1146" s="80"/>
      <c r="B1146" s="105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  <c r="Q1146" s="38"/>
      <c r="R1146" s="38"/>
      <c r="S1146" s="38"/>
      <c r="T1146" s="38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F1146" s="38"/>
      <c r="AG1146" s="38"/>
      <c r="AH1146" s="38"/>
      <c r="AI1146" s="38"/>
      <c r="AJ1146" s="38"/>
      <c r="AK1146" s="38"/>
      <c r="AL1146" s="38"/>
      <c r="AM1146" s="38"/>
      <c r="AN1146" s="38"/>
      <c r="AO1146" s="38"/>
      <c r="AP1146" s="38"/>
      <c r="AQ1146" s="38"/>
      <c r="AR1146" s="38"/>
      <c r="AS1146" s="38"/>
      <c r="AT1146" s="38"/>
      <c r="AU1146" s="38"/>
      <c r="AV1146" s="38"/>
      <c r="AW1146" s="38"/>
      <c r="AX1146" s="38"/>
      <c r="AY1146" s="38"/>
      <c r="AZ1146" s="38"/>
      <c r="BA1146" s="38"/>
      <c r="BB1146" s="38"/>
      <c r="BC1146" s="38"/>
      <c r="BD1146" s="38"/>
      <c r="BE1146" s="38"/>
      <c r="BF1146" s="38"/>
      <c r="BG1146" s="38"/>
      <c r="BH1146" s="38"/>
      <c r="BI1146" s="38"/>
      <c r="BJ1146" s="38"/>
      <c r="BK1146" s="38"/>
      <c r="BL1146" s="38"/>
      <c r="BM1146" s="38"/>
      <c r="BN1146" s="38"/>
      <c r="BO1146" s="38"/>
      <c r="BP1146" s="38"/>
      <c r="BQ1146" s="38"/>
      <c r="BR1146" s="38"/>
      <c r="BS1146" s="38"/>
      <c r="BT1146" s="38"/>
      <c r="BU1146" s="38"/>
      <c r="BV1146" s="38"/>
    </row>
    <row r="1147" spans="1:74" s="12" customFormat="1">
      <c r="A1147" s="80"/>
      <c r="B1147" s="105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  <c r="Q1147" s="38"/>
      <c r="R1147" s="38"/>
      <c r="S1147" s="38"/>
      <c r="T1147" s="38"/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F1147" s="38"/>
      <c r="AG1147" s="38"/>
      <c r="AH1147" s="38"/>
      <c r="AI1147" s="38"/>
      <c r="AJ1147" s="38"/>
      <c r="AK1147" s="38"/>
      <c r="AL1147" s="38"/>
      <c r="AM1147" s="38"/>
      <c r="AN1147" s="38"/>
      <c r="AO1147" s="38"/>
      <c r="AP1147" s="38"/>
      <c r="AQ1147" s="38"/>
      <c r="AR1147" s="38"/>
      <c r="AS1147" s="38"/>
      <c r="AT1147" s="38"/>
      <c r="AU1147" s="38"/>
      <c r="AV1147" s="38"/>
      <c r="AW1147" s="38"/>
      <c r="AX1147" s="38"/>
      <c r="AY1147" s="38"/>
      <c r="AZ1147" s="38"/>
      <c r="BA1147" s="38"/>
      <c r="BB1147" s="38"/>
      <c r="BC1147" s="38"/>
      <c r="BD1147" s="38"/>
      <c r="BE1147" s="38"/>
      <c r="BF1147" s="38"/>
      <c r="BG1147" s="38"/>
      <c r="BH1147" s="38"/>
      <c r="BI1147" s="38"/>
      <c r="BJ1147" s="38"/>
      <c r="BK1147" s="38"/>
      <c r="BL1147" s="38"/>
      <c r="BM1147" s="38"/>
      <c r="BN1147" s="38"/>
      <c r="BO1147" s="38"/>
      <c r="BP1147" s="38"/>
      <c r="BQ1147" s="38"/>
      <c r="BR1147" s="38"/>
      <c r="BS1147" s="38"/>
      <c r="BT1147" s="38"/>
      <c r="BU1147" s="38"/>
      <c r="BV1147" s="38"/>
    </row>
    <row r="1148" spans="1:74" s="12" customFormat="1">
      <c r="A1148" s="80"/>
      <c r="B1148" s="105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F1148" s="38"/>
      <c r="AG1148" s="38"/>
      <c r="AH1148" s="38"/>
      <c r="AI1148" s="38"/>
      <c r="AJ1148" s="38"/>
      <c r="AK1148" s="38"/>
      <c r="AL1148" s="38"/>
      <c r="AM1148" s="38"/>
      <c r="AN1148" s="38"/>
      <c r="AO1148" s="38"/>
      <c r="AP1148" s="38"/>
      <c r="AQ1148" s="38"/>
      <c r="AR1148" s="38"/>
      <c r="AS1148" s="38"/>
      <c r="AT1148" s="38"/>
      <c r="AU1148" s="38"/>
      <c r="AV1148" s="38"/>
      <c r="AW1148" s="38"/>
      <c r="AX1148" s="38"/>
      <c r="AY1148" s="38"/>
      <c r="AZ1148" s="38"/>
      <c r="BA1148" s="38"/>
      <c r="BB1148" s="38"/>
      <c r="BC1148" s="38"/>
      <c r="BD1148" s="38"/>
      <c r="BE1148" s="38"/>
      <c r="BF1148" s="38"/>
      <c r="BG1148" s="38"/>
      <c r="BH1148" s="38"/>
      <c r="BI1148" s="38"/>
      <c r="BJ1148" s="38"/>
      <c r="BK1148" s="38"/>
      <c r="BL1148" s="38"/>
      <c r="BM1148" s="38"/>
      <c r="BN1148" s="38"/>
      <c r="BO1148" s="38"/>
      <c r="BP1148" s="38"/>
      <c r="BQ1148" s="38"/>
      <c r="BR1148" s="38"/>
      <c r="BS1148" s="38"/>
      <c r="BT1148" s="38"/>
      <c r="BU1148" s="38"/>
      <c r="BV1148" s="38"/>
    </row>
    <row r="1149" spans="1:74" s="12" customFormat="1">
      <c r="A1149" s="80"/>
      <c r="B1149" s="105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  <c r="Q1149" s="38"/>
      <c r="R1149" s="38"/>
      <c r="S1149" s="38"/>
      <c r="T1149" s="38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F1149" s="38"/>
      <c r="AG1149" s="38"/>
      <c r="AH1149" s="38"/>
      <c r="AI1149" s="38"/>
      <c r="AJ1149" s="38"/>
      <c r="AK1149" s="38"/>
      <c r="AL1149" s="38"/>
      <c r="AM1149" s="38"/>
      <c r="AN1149" s="38"/>
      <c r="AO1149" s="38"/>
      <c r="AP1149" s="38"/>
      <c r="AQ1149" s="38"/>
      <c r="AR1149" s="38"/>
      <c r="AS1149" s="38"/>
      <c r="AT1149" s="38"/>
      <c r="AU1149" s="38"/>
      <c r="AV1149" s="38"/>
      <c r="AW1149" s="38"/>
      <c r="AX1149" s="38"/>
      <c r="AY1149" s="38"/>
      <c r="AZ1149" s="38"/>
      <c r="BA1149" s="38"/>
      <c r="BB1149" s="38"/>
      <c r="BC1149" s="38"/>
      <c r="BD1149" s="38"/>
      <c r="BE1149" s="38"/>
      <c r="BF1149" s="38"/>
      <c r="BG1149" s="38"/>
      <c r="BH1149" s="38"/>
      <c r="BI1149" s="38"/>
      <c r="BJ1149" s="38"/>
      <c r="BK1149" s="38"/>
      <c r="BL1149" s="38"/>
      <c r="BM1149" s="38"/>
      <c r="BN1149" s="38"/>
      <c r="BO1149" s="38"/>
      <c r="BP1149" s="38"/>
      <c r="BQ1149" s="38"/>
      <c r="BR1149" s="38"/>
      <c r="BS1149" s="38"/>
      <c r="BT1149" s="38"/>
      <c r="BU1149" s="38"/>
      <c r="BV1149" s="38"/>
    </row>
    <row r="1150" spans="1:74" s="12" customFormat="1">
      <c r="A1150" s="80"/>
      <c r="B1150" s="105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  <c r="Q1150" s="38"/>
      <c r="R1150" s="38"/>
      <c r="S1150" s="38"/>
      <c r="T1150" s="38"/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F1150" s="38"/>
      <c r="AG1150" s="38"/>
      <c r="AH1150" s="38"/>
      <c r="AI1150" s="38"/>
      <c r="AJ1150" s="38"/>
      <c r="AK1150" s="38"/>
      <c r="AL1150" s="38"/>
      <c r="AM1150" s="38"/>
      <c r="AN1150" s="38"/>
      <c r="AO1150" s="38"/>
      <c r="AP1150" s="38"/>
      <c r="AQ1150" s="38"/>
      <c r="AR1150" s="38"/>
      <c r="AS1150" s="38"/>
      <c r="AT1150" s="38"/>
      <c r="AU1150" s="38"/>
      <c r="AV1150" s="38"/>
      <c r="AW1150" s="38"/>
      <c r="AX1150" s="38"/>
      <c r="AY1150" s="38"/>
      <c r="AZ1150" s="38"/>
      <c r="BA1150" s="38"/>
      <c r="BB1150" s="38"/>
      <c r="BC1150" s="38"/>
      <c r="BD1150" s="38"/>
      <c r="BE1150" s="38"/>
      <c r="BF1150" s="38"/>
      <c r="BG1150" s="38"/>
      <c r="BH1150" s="38"/>
      <c r="BI1150" s="38"/>
      <c r="BJ1150" s="38"/>
      <c r="BK1150" s="38"/>
      <c r="BL1150" s="38"/>
      <c r="BM1150" s="38"/>
      <c r="BN1150" s="38"/>
      <c r="BO1150" s="38"/>
      <c r="BP1150" s="38"/>
      <c r="BQ1150" s="38"/>
      <c r="BR1150" s="38"/>
      <c r="BS1150" s="38"/>
      <c r="BT1150" s="38"/>
      <c r="BU1150" s="38"/>
      <c r="BV1150" s="38"/>
    </row>
    <row r="1151" spans="1:74" s="12" customFormat="1">
      <c r="A1151" s="80"/>
      <c r="B1151" s="105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  <c r="Q1151" s="38"/>
      <c r="R1151" s="38"/>
      <c r="S1151" s="38"/>
      <c r="T1151" s="38"/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F1151" s="38"/>
      <c r="AG1151" s="38"/>
      <c r="AH1151" s="38"/>
      <c r="AI1151" s="38"/>
      <c r="AJ1151" s="38"/>
      <c r="AK1151" s="38"/>
      <c r="AL1151" s="38"/>
      <c r="AM1151" s="38"/>
      <c r="AN1151" s="38"/>
      <c r="AO1151" s="38"/>
      <c r="AP1151" s="38"/>
      <c r="AQ1151" s="38"/>
      <c r="AR1151" s="38"/>
      <c r="AS1151" s="38"/>
      <c r="AT1151" s="38"/>
      <c r="AU1151" s="38"/>
      <c r="AV1151" s="38"/>
      <c r="AW1151" s="38"/>
      <c r="AX1151" s="38"/>
      <c r="AY1151" s="38"/>
      <c r="AZ1151" s="38"/>
      <c r="BA1151" s="38"/>
      <c r="BB1151" s="38"/>
      <c r="BC1151" s="38"/>
      <c r="BD1151" s="38"/>
      <c r="BE1151" s="38"/>
      <c r="BF1151" s="38"/>
      <c r="BG1151" s="38"/>
      <c r="BH1151" s="38"/>
      <c r="BI1151" s="38"/>
      <c r="BJ1151" s="38"/>
      <c r="BK1151" s="38"/>
      <c r="BL1151" s="38"/>
      <c r="BM1151" s="38"/>
      <c r="BN1151" s="38"/>
      <c r="BO1151" s="38"/>
      <c r="BP1151" s="38"/>
      <c r="BQ1151" s="38"/>
      <c r="BR1151" s="38"/>
      <c r="BS1151" s="38"/>
      <c r="BT1151" s="38"/>
      <c r="BU1151" s="38"/>
      <c r="BV1151" s="38"/>
    </row>
    <row r="1152" spans="1:74" s="12" customFormat="1">
      <c r="A1152" s="80"/>
      <c r="B1152" s="105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  <c r="Q1152" s="38"/>
      <c r="R1152" s="38"/>
      <c r="S1152" s="38"/>
      <c r="T1152" s="38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F1152" s="38"/>
      <c r="AG1152" s="38"/>
      <c r="AH1152" s="38"/>
      <c r="AI1152" s="38"/>
      <c r="AJ1152" s="38"/>
      <c r="AK1152" s="38"/>
      <c r="AL1152" s="38"/>
      <c r="AM1152" s="38"/>
      <c r="AN1152" s="38"/>
      <c r="AO1152" s="38"/>
      <c r="AP1152" s="38"/>
      <c r="AQ1152" s="38"/>
      <c r="AR1152" s="38"/>
      <c r="AS1152" s="38"/>
      <c r="AT1152" s="38"/>
      <c r="AU1152" s="38"/>
      <c r="AV1152" s="38"/>
      <c r="AW1152" s="38"/>
      <c r="AX1152" s="38"/>
      <c r="AY1152" s="38"/>
      <c r="AZ1152" s="38"/>
      <c r="BA1152" s="38"/>
      <c r="BB1152" s="38"/>
      <c r="BC1152" s="38"/>
      <c r="BD1152" s="38"/>
      <c r="BE1152" s="38"/>
      <c r="BF1152" s="38"/>
      <c r="BG1152" s="38"/>
      <c r="BH1152" s="38"/>
      <c r="BI1152" s="38"/>
      <c r="BJ1152" s="38"/>
      <c r="BK1152" s="38"/>
      <c r="BL1152" s="38"/>
      <c r="BM1152" s="38"/>
      <c r="BN1152" s="38"/>
      <c r="BO1152" s="38"/>
      <c r="BP1152" s="38"/>
      <c r="BQ1152" s="38"/>
      <c r="BR1152" s="38"/>
      <c r="BS1152" s="38"/>
      <c r="BT1152" s="38"/>
      <c r="BU1152" s="38"/>
      <c r="BV1152" s="38"/>
    </row>
    <row r="1153" spans="1:74" s="12" customFormat="1">
      <c r="A1153" s="80"/>
      <c r="B1153" s="105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  <c r="Q1153" s="38"/>
      <c r="R1153" s="38"/>
      <c r="S1153" s="38"/>
      <c r="T1153" s="38"/>
      <c r="U1153" s="38"/>
      <c r="V1153" s="38"/>
      <c r="W1153" s="38"/>
      <c r="X1153" s="38"/>
      <c r="Y1153" s="38"/>
      <c r="Z1153" s="38"/>
      <c r="AA1153" s="38"/>
      <c r="AB1153" s="38"/>
      <c r="AC1153" s="38"/>
      <c r="AD1153" s="38"/>
      <c r="AE1153" s="38"/>
      <c r="AF1153" s="38"/>
      <c r="AG1153" s="38"/>
      <c r="AH1153" s="38"/>
      <c r="AI1153" s="38"/>
      <c r="AJ1153" s="38"/>
      <c r="AK1153" s="38"/>
      <c r="AL1153" s="38"/>
      <c r="AM1153" s="38"/>
      <c r="AN1153" s="38"/>
      <c r="AO1153" s="38"/>
      <c r="AP1153" s="38"/>
      <c r="AQ1153" s="38"/>
      <c r="AR1153" s="38"/>
      <c r="AS1153" s="38"/>
      <c r="AT1153" s="38"/>
      <c r="AU1153" s="38"/>
      <c r="AV1153" s="38"/>
      <c r="AW1153" s="38"/>
      <c r="AX1153" s="38"/>
      <c r="AY1153" s="38"/>
      <c r="AZ1153" s="38"/>
      <c r="BA1153" s="38"/>
      <c r="BB1153" s="38"/>
      <c r="BC1153" s="38"/>
      <c r="BD1153" s="38"/>
      <c r="BE1153" s="38"/>
      <c r="BF1153" s="38"/>
      <c r="BG1153" s="38"/>
      <c r="BH1153" s="38"/>
      <c r="BI1153" s="38"/>
      <c r="BJ1153" s="38"/>
      <c r="BK1153" s="38"/>
      <c r="BL1153" s="38"/>
      <c r="BM1153" s="38"/>
      <c r="BN1153" s="38"/>
      <c r="BO1153" s="38"/>
      <c r="BP1153" s="38"/>
      <c r="BQ1153" s="38"/>
      <c r="BR1153" s="38"/>
      <c r="BS1153" s="38"/>
      <c r="BT1153" s="38"/>
      <c r="BU1153" s="38"/>
      <c r="BV1153" s="38"/>
    </row>
    <row r="1154" spans="1:74" s="12" customFormat="1">
      <c r="A1154" s="80"/>
      <c r="B1154" s="105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  <c r="Q1154" s="38"/>
      <c r="R1154" s="38"/>
      <c r="S1154" s="38"/>
      <c r="T1154" s="38"/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F1154" s="38"/>
      <c r="AG1154" s="38"/>
      <c r="AH1154" s="38"/>
      <c r="AI1154" s="38"/>
      <c r="AJ1154" s="38"/>
      <c r="AK1154" s="38"/>
      <c r="AL1154" s="38"/>
      <c r="AM1154" s="38"/>
      <c r="AN1154" s="38"/>
      <c r="AO1154" s="38"/>
      <c r="AP1154" s="38"/>
      <c r="AQ1154" s="38"/>
      <c r="AR1154" s="38"/>
      <c r="AS1154" s="38"/>
      <c r="AT1154" s="38"/>
      <c r="AU1154" s="38"/>
      <c r="AV1154" s="38"/>
      <c r="AW1154" s="38"/>
      <c r="AX1154" s="38"/>
      <c r="AY1154" s="38"/>
      <c r="AZ1154" s="38"/>
      <c r="BA1154" s="38"/>
      <c r="BB1154" s="38"/>
      <c r="BC1154" s="38"/>
      <c r="BD1154" s="38"/>
      <c r="BE1154" s="38"/>
      <c r="BF1154" s="38"/>
      <c r="BG1154" s="38"/>
      <c r="BH1154" s="38"/>
      <c r="BI1154" s="38"/>
      <c r="BJ1154" s="38"/>
      <c r="BK1154" s="38"/>
      <c r="BL1154" s="38"/>
      <c r="BM1154" s="38"/>
      <c r="BN1154" s="38"/>
      <c r="BO1154" s="38"/>
      <c r="BP1154" s="38"/>
      <c r="BQ1154" s="38"/>
      <c r="BR1154" s="38"/>
      <c r="BS1154" s="38"/>
      <c r="BT1154" s="38"/>
      <c r="BU1154" s="38"/>
      <c r="BV1154" s="38"/>
    </row>
    <row r="1155" spans="1:74" s="12" customFormat="1">
      <c r="A1155" s="80"/>
      <c r="B1155" s="105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  <c r="Q1155" s="38"/>
      <c r="R1155" s="38"/>
      <c r="S1155" s="38"/>
      <c r="T1155" s="38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F1155" s="38"/>
      <c r="AG1155" s="38"/>
      <c r="AH1155" s="38"/>
      <c r="AI1155" s="38"/>
      <c r="AJ1155" s="38"/>
      <c r="AK1155" s="38"/>
      <c r="AL1155" s="38"/>
      <c r="AM1155" s="38"/>
      <c r="AN1155" s="38"/>
      <c r="AO1155" s="38"/>
      <c r="AP1155" s="38"/>
      <c r="AQ1155" s="38"/>
      <c r="AR1155" s="38"/>
      <c r="AS1155" s="38"/>
      <c r="AT1155" s="38"/>
      <c r="AU1155" s="38"/>
      <c r="AV1155" s="38"/>
      <c r="AW1155" s="38"/>
      <c r="AX1155" s="38"/>
      <c r="AY1155" s="38"/>
      <c r="AZ1155" s="38"/>
      <c r="BA1155" s="38"/>
      <c r="BB1155" s="38"/>
      <c r="BC1155" s="38"/>
      <c r="BD1155" s="38"/>
      <c r="BE1155" s="38"/>
      <c r="BF1155" s="38"/>
      <c r="BG1155" s="38"/>
      <c r="BH1155" s="38"/>
      <c r="BI1155" s="38"/>
      <c r="BJ1155" s="38"/>
      <c r="BK1155" s="38"/>
      <c r="BL1155" s="38"/>
      <c r="BM1155" s="38"/>
      <c r="BN1155" s="38"/>
      <c r="BO1155" s="38"/>
      <c r="BP1155" s="38"/>
      <c r="BQ1155" s="38"/>
      <c r="BR1155" s="38"/>
      <c r="BS1155" s="38"/>
      <c r="BT1155" s="38"/>
      <c r="BU1155" s="38"/>
      <c r="BV1155" s="38"/>
    </row>
    <row r="1156" spans="1:74" s="12" customFormat="1">
      <c r="A1156" s="80"/>
      <c r="B1156" s="105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  <c r="Q1156" s="38"/>
      <c r="R1156" s="38"/>
      <c r="S1156" s="38"/>
      <c r="T1156" s="38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F1156" s="38"/>
      <c r="AG1156" s="38"/>
      <c r="AH1156" s="38"/>
      <c r="AI1156" s="38"/>
      <c r="AJ1156" s="38"/>
      <c r="AK1156" s="38"/>
      <c r="AL1156" s="38"/>
      <c r="AM1156" s="38"/>
      <c r="AN1156" s="38"/>
      <c r="AO1156" s="38"/>
      <c r="AP1156" s="38"/>
      <c r="AQ1156" s="38"/>
      <c r="AR1156" s="38"/>
      <c r="AS1156" s="38"/>
      <c r="AT1156" s="38"/>
      <c r="AU1156" s="38"/>
      <c r="AV1156" s="38"/>
      <c r="AW1156" s="38"/>
      <c r="AX1156" s="38"/>
      <c r="AY1156" s="38"/>
      <c r="AZ1156" s="38"/>
      <c r="BA1156" s="38"/>
      <c r="BB1156" s="38"/>
      <c r="BC1156" s="38"/>
      <c r="BD1156" s="38"/>
      <c r="BE1156" s="38"/>
      <c r="BF1156" s="38"/>
      <c r="BG1156" s="38"/>
      <c r="BH1156" s="38"/>
      <c r="BI1156" s="38"/>
      <c r="BJ1156" s="38"/>
      <c r="BK1156" s="38"/>
      <c r="BL1156" s="38"/>
      <c r="BM1156" s="38"/>
      <c r="BN1156" s="38"/>
      <c r="BO1156" s="38"/>
      <c r="BP1156" s="38"/>
      <c r="BQ1156" s="38"/>
      <c r="BR1156" s="38"/>
      <c r="BS1156" s="38"/>
      <c r="BT1156" s="38"/>
      <c r="BU1156" s="38"/>
      <c r="BV1156" s="38"/>
    </row>
    <row r="1157" spans="1:74" s="12" customFormat="1">
      <c r="A1157" s="80"/>
      <c r="B1157" s="105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  <c r="Q1157" s="38"/>
      <c r="R1157" s="38"/>
      <c r="S1157" s="38"/>
      <c r="T1157" s="38"/>
      <c r="U1157" s="38"/>
      <c r="V1157" s="38"/>
      <c r="W1157" s="38"/>
      <c r="X1157" s="38"/>
      <c r="Y1157" s="38"/>
      <c r="Z1157" s="38"/>
      <c r="AA1157" s="38"/>
      <c r="AB1157" s="38"/>
      <c r="AC1157" s="38"/>
      <c r="AD1157" s="38"/>
      <c r="AE1157" s="38"/>
      <c r="AF1157" s="38"/>
      <c r="AG1157" s="38"/>
      <c r="AH1157" s="38"/>
      <c r="AI1157" s="38"/>
      <c r="AJ1157" s="38"/>
      <c r="AK1157" s="38"/>
      <c r="AL1157" s="38"/>
      <c r="AM1157" s="38"/>
      <c r="AN1157" s="38"/>
      <c r="AO1157" s="38"/>
      <c r="AP1157" s="38"/>
      <c r="AQ1157" s="38"/>
      <c r="AR1157" s="38"/>
      <c r="AS1157" s="38"/>
      <c r="AT1157" s="38"/>
      <c r="AU1157" s="38"/>
      <c r="AV1157" s="38"/>
      <c r="AW1157" s="38"/>
      <c r="AX1157" s="38"/>
      <c r="AY1157" s="38"/>
      <c r="AZ1157" s="38"/>
      <c r="BA1157" s="38"/>
      <c r="BB1157" s="38"/>
      <c r="BC1157" s="38"/>
      <c r="BD1157" s="38"/>
      <c r="BE1157" s="38"/>
      <c r="BF1157" s="38"/>
      <c r="BG1157" s="38"/>
      <c r="BH1157" s="38"/>
      <c r="BI1157" s="38"/>
      <c r="BJ1157" s="38"/>
      <c r="BK1157" s="38"/>
      <c r="BL1157" s="38"/>
      <c r="BM1157" s="38"/>
      <c r="BN1157" s="38"/>
      <c r="BO1157" s="38"/>
      <c r="BP1157" s="38"/>
      <c r="BQ1157" s="38"/>
      <c r="BR1157" s="38"/>
      <c r="BS1157" s="38"/>
      <c r="BT1157" s="38"/>
      <c r="BU1157" s="38"/>
      <c r="BV1157" s="38"/>
    </row>
    <row r="1158" spans="1:74" s="12" customFormat="1">
      <c r="A1158" s="80"/>
      <c r="B1158" s="105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  <c r="Q1158" s="38"/>
      <c r="R1158" s="38"/>
      <c r="S1158" s="38"/>
      <c r="T1158" s="38"/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F1158" s="38"/>
      <c r="AG1158" s="38"/>
      <c r="AH1158" s="38"/>
      <c r="AI1158" s="38"/>
      <c r="AJ1158" s="38"/>
      <c r="AK1158" s="38"/>
      <c r="AL1158" s="38"/>
      <c r="AM1158" s="38"/>
      <c r="AN1158" s="38"/>
      <c r="AO1158" s="38"/>
      <c r="AP1158" s="38"/>
      <c r="AQ1158" s="38"/>
      <c r="AR1158" s="38"/>
      <c r="AS1158" s="38"/>
      <c r="AT1158" s="38"/>
      <c r="AU1158" s="38"/>
      <c r="AV1158" s="38"/>
      <c r="AW1158" s="38"/>
      <c r="AX1158" s="38"/>
      <c r="AY1158" s="38"/>
      <c r="AZ1158" s="38"/>
      <c r="BA1158" s="38"/>
      <c r="BB1158" s="38"/>
      <c r="BC1158" s="38"/>
      <c r="BD1158" s="38"/>
      <c r="BE1158" s="38"/>
      <c r="BF1158" s="38"/>
      <c r="BG1158" s="38"/>
      <c r="BH1158" s="38"/>
      <c r="BI1158" s="38"/>
      <c r="BJ1158" s="38"/>
      <c r="BK1158" s="38"/>
      <c r="BL1158" s="38"/>
      <c r="BM1158" s="38"/>
      <c r="BN1158" s="38"/>
      <c r="BO1158" s="38"/>
      <c r="BP1158" s="38"/>
      <c r="BQ1158" s="38"/>
      <c r="BR1158" s="38"/>
      <c r="BS1158" s="38"/>
      <c r="BT1158" s="38"/>
      <c r="BU1158" s="38"/>
      <c r="BV1158" s="38"/>
    </row>
    <row r="1159" spans="1:74" s="12" customFormat="1">
      <c r="A1159" s="80"/>
      <c r="B1159" s="105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  <c r="Q1159" s="38"/>
      <c r="R1159" s="38"/>
      <c r="S1159" s="38"/>
      <c r="T1159" s="38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F1159" s="38"/>
      <c r="AG1159" s="38"/>
      <c r="AH1159" s="38"/>
      <c r="AI1159" s="38"/>
      <c r="AJ1159" s="38"/>
      <c r="AK1159" s="38"/>
      <c r="AL1159" s="38"/>
      <c r="AM1159" s="38"/>
      <c r="AN1159" s="38"/>
      <c r="AO1159" s="38"/>
      <c r="AP1159" s="38"/>
      <c r="AQ1159" s="38"/>
      <c r="AR1159" s="38"/>
      <c r="AS1159" s="38"/>
      <c r="AT1159" s="38"/>
      <c r="AU1159" s="38"/>
      <c r="AV1159" s="38"/>
      <c r="AW1159" s="38"/>
      <c r="AX1159" s="38"/>
      <c r="AY1159" s="38"/>
      <c r="AZ1159" s="38"/>
      <c r="BA1159" s="38"/>
      <c r="BB1159" s="38"/>
      <c r="BC1159" s="38"/>
      <c r="BD1159" s="38"/>
      <c r="BE1159" s="38"/>
      <c r="BF1159" s="38"/>
      <c r="BG1159" s="38"/>
      <c r="BH1159" s="38"/>
      <c r="BI1159" s="38"/>
      <c r="BJ1159" s="38"/>
      <c r="BK1159" s="38"/>
      <c r="BL1159" s="38"/>
      <c r="BM1159" s="38"/>
      <c r="BN1159" s="38"/>
      <c r="BO1159" s="38"/>
      <c r="BP1159" s="38"/>
      <c r="BQ1159" s="38"/>
      <c r="BR1159" s="38"/>
      <c r="BS1159" s="38"/>
      <c r="BT1159" s="38"/>
      <c r="BU1159" s="38"/>
      <c r="BV1159" s="38"/>
    </row>
    <row r="1160" spans="1:74" s="12" customFormat="1">
      <c r="A1160" s="80"/>
      <c r="B1160" s="105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  <c r="Q1160" s="38"/>
      <c r="R1160" s="38"/>
      <c r="S1160" s="38"/>
      <c r="T1160" s="38"/>
      <c r="U1160" s="38"/>
      <c r="V1160" s="38"/>
      <c r="W1160" s="38"/>
      <c r="X1160" s="38"/>
      <c r="Y1160" s="38"/>
      <c r="Z1160" s="38"/>
      <c r="AA1160" s="38"/>
      <c r="AB1160" s="38"/>
      <c r="AC1160" s="38"/>
      <c r="AD1160" s="38"/>
      <c r="AE1160" s="38"/>
      <c r="AF1160" s="38"/>
      <c r="AG1160" s="38"/>
      <c r="AH1160" s="38"/>
      <c r="AI1160" s="38"/>
      <c r="AJ1160" s="38"/>
      <c r="AK1160" s="38"/>
      <c r="AL1160" s="38"/>
      <c r="AM1160" s="38"/>
      <c r="AN1160" s="38"/>
      <c r="AO1160" s="38"/>
      <c r="AP1160" s="38"/>
      <c r="AQ1160" s="38"/>
      <c r="AR1160" s="38"/>
      <c r="AS1160" s="38"/>
      <c r="AT1160" s="38"/>
      <c r="AU1160" s="38"/>
      <c r="AV1160" s="38"/>
      <c r="AW1160" s="38"/>
      <c r="AX1160" s="38"/>
      <c r="AY1160" s="38"/>
      <c r="AZ1160" s="38"/>
      <c r="BA1160" s="38"/>
      <c r="BB1160" s="38"/>
      <c r="BC1160" s="38"/>
      <c r="BD1160" s="38"/>
      <c r="BE1160" s="38"/>
      <c r="BF1160" s="38"/>
      <c r="BG1160" s="38"/>
      <c r="BH1160" s="38"/>
      <c r="BI1160" s="38"/>
      <c r="BJ1160" s="38"/>
      <c r="BK1160" s="38"/>
      <c r="BL1160" s="38"/>
      <c r="BM1160" s="38"/>
      <c r="BN1160" s="38"/>
      <c r="BO1160" s="38"/>
      <c r="BP1160" s="38"/>
      <c r="BQ1160" s="38"/>
      <c r="BR1160" s="38"/>
      <c r="BS1160" s="38"/>
      <c r="BT1160" s="38"/>
      <c r="BU1160" s="38"/>
      <c r="BV1160" s="38"/>
    </row>
    <row r="1161" spans="1:74" s="12" customFormat="1">
      <c r="A1161" s="80"/>
      <c r="B1161" s="105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  <c r="Q1161" s="38"/>
      <c r="R1161" s="38"/>
      <c r="S1161" s="38"/>
      <c r="T1161" s="38"/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F1161" s="38"/>
      <c r="AG1161" s="38"/>
      <c r="AH1161" s="38"/>
      <c r="AI1161" s="38"/>
      <c r="AJ1161" s="38"/>
      <c r="AK1161" s="38"/>
      <c r="AL1161" s="38"/>
      <c r="AM1161" s="38"/>
      <c r="AN1161" s="38"/>
      <c r="AO1161" s="38"/>
      <c r="AP1161" s="38"/>
      <c r="AQ1161" s="38"/>
      <c r="AR1161" s="38"/>
      <c r="AS1161" s="38"/>
      <c r="AT1161" s="38"/>
      <c r="AU1161" s="38"/>
      <c r="AV1161" s="38"/>
      <c r="AW1161" s="38"/>
      <c r="AX1161" s="38"/>
      <c r="AY1161" s="38"/>
      <c r="AZ1161" s="38"/>
      <c r="BA1161" s="38"/>
      <c r="BB1161" s="38"/>
      <c r="BC1161" s="38"/>
      <c r="BD1161" s="38"/>
      <c r="BE1161" s="38"/>
      <c r="BF1161" s="38"/>
      <c r="BG1161" s="38"/>
      <c r="BH1161" s="38"/>
      <c r="BI1161" s="38"/>
      <c r="BJ1161" s="38"/>
      <c r="BK1161" s="38"/>
      <c r="BL1161" s="38"/>
      <c r="BM1161" s="38"/>
      <c r="BN1161" s="38"/>
      <c r="BO1161" s="38"/>
      <c r="BP1161" s="38"/>
      <c r="BQ1161" s="38"/>
      <c r="BR1161" s="38"/>
      <c r="BS1161" s="38"/>
      <c r="BT1161" s="38"/>
      <c r="BU1161" s="38"/>
      <c r="BV1161" s="38"/>
    </row>
    <row r="1162" spans="1:74" s="12" customFormat="1">
      <c r="A1162" s="80"/>
      <c r="B1162" s="105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  <c r="Q1162" s="38"/>
      <c r="R1162" s="38"/>
      <c r="S1162" s="38"/>
      <c r="T1162" s="38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F1162" s="38"/>
      <c r="AG1162" s="38"/>
      <c r="AH1162" s="38"/>
      <c r="AI1162" s="38"/>
      <c r="AJ1162" s="38"/>
      <c r="AK1162" s="38"/>
      <c r="AL1162" s="38"/>
      <c r="AM1162" s="38"/>
      <c r="AN1162" s="38"/>
      <c r="AO1162" s="38"/>
      <c r="AP1162" s="38"/>
      <c r="AQ1162" s="38"/>
      <c r="AR1162" s="38"/>
      <c r="AS1162" s="38"/>
      <c r="AT1162" s="38"/>
      <c r="AU1162" s="38"/>
      <c r="AV1162" s="38"/>
      <c r="AW1162" s="38"/>
      <c r="AX1162" s="38"/>
      <c r="AY1162" s="38"/>
      <c r="AZ1162" s="38"/>
      <c r="BA1162" s="38"/>
      <c r="BB1162" s="38"/>
      <c r="BC1162" s="38"/>
      <c r="BD1162" s="38"/>
      <c r="BE1162" s="38"/>
      <c r="BF1162" s="38"/>
      <c r="BG1162" s="38"/>
      <c r="BH1162" s="38"/>
      <c r="BI1162" s="38"/>
      <c r="BJ1162" s="38"/>
      <c r="BK1162" s="38"/>
      <c r="BL1162" s="38"/>
      <c r="BM1162" s="38"/>
      <c r="BN1162" s="38"/>
      <c r="BO1162" s="38"/>
      <c r="BP1162" s="38"/>
      <c r="BQ1162" s="38"/>
      <c r="BR1162" s="38"/>
      <c r="BS1162" s="38"/>
      <c r="BT1162" s="38"/>
      <c r="BU1162" s="38"/>
      <c r="BV1162" s="38"/>
    </row>
    <row r="1163" spans="1:74" s="12" customFormat="1">
      <c r="A1163" s="80"/>
      <c r="B1163" s="105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  <c r="Q1163" s="38"/>
      <c r="R1163" s="38"/>
      <c r="S1163" s="38"/>
      <c r="T1163" s="38"/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F1163" s="38"/>
      <c r="AG1163" s="38"/>
      <c r="AH1163" s="38"/>
      <c r="AI1163" s="38"/>
      <c r="AJ1163" s="38"/>
      <c r="AK1163" s="38"/>
      <c r="AL1163" s="38"/>
      <c r="AM1163" s="38"/>
      <c r="AN1163" s="38"/>
      <c r="AO1163" s="38"/>
      <c r="AP1163" s="38"/>
      <c r="AQ1163" s="38"/>
      <c r="AR1163" s="38"/>
      <c r="AS1163" s="38"/>
      <c r="AT1163" s="38"/>
      <c r="AU1163" s="38"/>
      <c r="AV1163" s="38"/>
      <c r="AW1163" s="38"/>
      <c r="AX1163" s="38"/>
      <c r="AY1163" s="38"/>
      <c r="AZ1163" s="38"/>
      <c r="BA1163" s="38"/>
      <c r="BB1163" s="38"/>
      <c r="BC1163" s="38"/>
      <c r="BD1163" s="38"/>
      <c r="BE1163" s="38"/>
      <c r="BF1163" s="38"/>
      <c r="BG1163" s="38"/>
      <c r="BH1163" s="38"/>
      <c r="BI1163" s="38"/>
      <c r="BJ1163" s="38"/>
      <c r="BK1163" s="38"/>
      <c r="BL1163" s="38"/>
      <c r="BM1163" s="38"/>
      <c r="BN1163" s="38"/>
      <c r="BO1163" s="38"/>
      <c r="BP1163" s="38"/>
      <c r="BQ1163" s="38"/>
      <c r="BR1163" s="38"/>
      <c r="BS1163" s="38"/>
      <c r="BT1163" s="38"/>
      <c r="BU1163" s="38"/>
      <c r="BV1163" s="38"/>
    </row>
    <row r="1164" spans="1:74" s="12" customFormat="1">
      <c r="A1164" s="80"/>
      <c r="B1164" s="105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  <c r="Q1164" s="38"/>
      <c r="R1164" s="38"/>
      <c r="S1164" s="38"/>
      <c r="T1164" s="38"/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F1164" s="38"/>
      <c r="AG1164" s="38"/>
      <c r="AH1164" s="38"/>
      <c r="AI1164" s="38"/>
      <c r="AJ1164" s="38"/>
      <c r="AK1164" s="38"/>
      <c r="AL1164" s="38"/>
      <c r="AM1164" s="38"/>
      <c r="AN1164" s="38"/>
      <c r="AO1164" s="38"/>
      <c r="AP1164" s="38"/>
      <c r="AQ1164" s="38"/>
      <c r="AR1164" s="38"/>
      <c r="AS1164" s="38"/>
      <c r="AT1164" s="38"/>
      <c r="AU1164" s="38"/>
      <c r="AV1164" s="38"/>
      <c r="AW1164" s="38"/>
      <c r="AX1164" s="38"/>
      <c r="AY1164" s="38"/>
      <c r="AZ1164" s="38"/>
      <c r="BA1164" s="38"/>
      <c r="BB1164" s="38"/>
      <c r="BC1164" s="38"/>
      <c r="BD1164" s="38"/>
      <c r="BE1164" s="38"/>
      <c r="BF1164" s="38"/>
      <c r="BG1164" s="38"/>
      <c r="BH1164" s="38"/>
      <c r="BI1164" s="38"/>
      <c r="BJ1164" s="38"/>
      <c r="BK1164" s="38"/>
      <c r="BL1164" s="38"/>
      <c r="BM1164" s="38"/>
      <c r="BN1164" s="38"/>
      <c r="BO1164" s="38"/>
      <c r="BP1164" s="38"/>
      <c r="BQ1164" s="38"/>
      <c r="BR1164" s="38"/>
      <c r="BS1164" s="38"/>
      <c r="BT1164" s="38"/>
      <c r="BU1164" s="38"/>
      <c r="BV1164" s="38"/>
    </row>
    <row r="1165" spans="1:74" s="12" customFormat="1">
      <c r="A1165" s="80"/>
      <c r="B1165" s="105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  <c r="Q1165" s="38"/>
      <c r="R1165" s="38"/>
      <c r="S1165" s="38"/>
      <c r="T1165" s="38"/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F1165" s="38"/>
      <c r="AG1165" s="38"/>
      <c r="AH1165" s="38"/>
      <c r="AI1165" s="38"/>
      <c r="AJ1165" s="38"/>
      <c r="AK1165" s="38"/>
      <c r="AL1165" s="38"/>
      <c r="AM1165" s="38"/>
      <c r="AN1165" s="38"/>
      <c r="AO1165" s="38"/>
      <c r="AP1165" s="38"/>
      <c r="AQ1165" s="38"/>
      <c r="AR1165" s="38"/>
      <c r="AS1165" s="38"/>
      <c r="AT1165" s="38"/>
      <c r="AU1165" s="38"/>
      <c r="AV1165" s="38"/>
      <c r="AW1165" s="38"/>
      <c r="AX1165" s="38"/>
      <c r="AY1165" s="38"/>
      <c r="AZ1165" s="38"/>
      <c r="BA1165" s="38"/>
      <c r="BB1165" s="38"/>
      <c r="BC1165" s="38"/>
      <c r="BD1165" s="38"/>
      <c r="BE1165" s="38"/>
      <c r="BF1165" s="38"/>
      <c r="BG1165" s="38"/>
      <c r="BH1165" s="38"/>
      <c r="BI1165" s="38"/>
      <c r="BJ1165" s="38"/>
      <c r="BK1165" s="38"/>
      <c r="BL1165" s="38"/>
      <c r="BM1165" s="38"/>
      <c r="BN1165" s="38"/>
      <c r="BO1165" s="38"/>
      <c r="BP1165" s="38"/>
      <c r="BQ1165" s="38"/>
      <c r="BR1165" s="38"/>
      <c r="BS1165" s="38"/>
      <c r="BT1165" s="38"/>
      <c r="BU1165" s="38"/>
      <c r="BV1165" s="38"/>
    </row>
    <row r="1166" spans="1:74" s="12" customFormat="1">
      <c r="A1166" s="80"/>
      <c r="B1166" s="105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  <c r="Q1166" s="38"/>
      <c r="R1166" s="38"/>
      <c r="S1166" s="38"/>
      <c r="T1166" s="38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F1166" s="38"/>
      <c r="AG1166" s="38"/>
      <c r="AH1166" s="38"/>
      <c r="AI1166" s="38"/>
      <c r="AJ1166" s="38"/>
      <c r="AK1166" s="38"/>
      <c r="AL1166" s="38"/>
      <c r="AM1166" s="38"/>
      <c r="AN1166" s="38"/>
      <c r="AO1166" s="38"/>
      <c r="AP1166" s="38"/>
      <c r="AQ1166" s="38"/>
      <c r="AR1166" s="38"/>
      <c r="AS1166" s="38"/>
      <c r="AT1166" s="38"/>
      <c r="AU1166" s="38"/>
      <c r="AV1166" s="38"/>
      <c r="AW1166" s="38"/>
      <c r="AX1166" s="38"/>
      <c r="AY1166" s="38"/>
      <c r="AZ1166" s="38"/>
      <c r="BA1166" s="38"/>
      <c r="BB1166" s="38"/>
      <c r="BC1166" s="38"/>
      <c r="BD1166" s="38"/>
      <c r="BE1166" s="38"/>
      <c r="BF1166" s="38"/>
      <c r="BG1166" s="38"/>
      <c r="BH1166" s="38"/>
      <c r="BI1166" s="38"/>
      <c r="BJ1166" s="38"/>
      <c r="BK1166" s="38"/>
      <c r="BL1166" s="38"/>
      <c r="BM1166" s="38"/>
      <c r="BN1166" s="38"/>
      <c r="BO1166" s="38"/>
      <c r="BP1166" s="38"/>
      <c r="BQ1166" s="38"/>
      <c r="BR1166" s="38"/>
      <c r="BS1166" s="38"/>
      <c r="BT1166" s="38"/>
      <c r="BU1166" s="38"/>
      <c r="BV1166" s="38"/>
    </row>
    <row r="1167" spans="1:74" s="12" customFormat="1">
      <c r="A1167" s="80"/>
      <c r="B1167" s="105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  <c r="Q1167" s="38"/>
      <c r="R1167" s="38"/>
      <c r="S1167" s="38"/>
      <c r="T1167" s="38"/>
      <c r="U1167" s="38"/>
      <c r="V1167" s="38"/>
      <c r="W1167" s="38"/>
      <c r="X1167" s="38"/>
      <c r="Y1167" s="38"/>
      <c r="Z1167" s="38"/>
      <c r="AA1167" s="38"/>
      <c r="AB1167" s="38"/>
      <c r="AC1167" s="38"/>
      <c r="AD1167" s="38"/>
      <c r="AE1167" s="38"/>
      <c r="AF1167" s="38"/>
      <c r="AG1167" s="38"/>
      <c r="AH1167" s="38"/>
      <c r="AI1167" s="38"/>
      <c r="AJ1167" s="38"/>
      <c r="AK1167" s="38"/>
      <c r="AL1167" s="38"/>
      <c r="AM1167" s="38"/>
      <c r="AN1167" s="38"/>
      <c r="AO1167" s="38"/>
      <c r="AP1167" s="38"/>
      <c r="AQ1167" s="38"/>
      <c r="AR1167" s="38"/>
      <c r="AS1167" s="38"/>
      <c r="AT1167" s="38"/>
      <c r="AU1167" s="38"/>
      <c r="AV1167" s="38"/>
      <c r="AW1167" s="38"/>
      <c r="AX1167" s="38"/>
      <c r="AY1167" s="38"/>
      <c r="AZ1167" s="38"/>
      <c r="BA1167" s="38"/>
      <c r="BB1167" s="38"/>
      <c r="BC1167" s="38"/>
      <c r="BD1167" s="38"/>
      <c r="BE1167" s="38"/>
      <c r="BF1167" s="38"/>
      <c r="BG1167" s="38"/>
      <c r="BH1167" s="38"/>
      <c r="BI1167" s="38"/>
      <c r="BJ1167" s="38"/>
      <c r="BK1167" s="38"/>
      <c r="BL1167" s="38"/>
      <c r="BM1167" s="38"/>
      <c r="BN1167" s="38"/>
      <c r="BO1167" s="38"/>
      <c r="BP1167" s="38"/>
      <c r="BQ1167" s="38"/>
      <c r="BR1167" s="38"/>
      <c r="BS1167" s="38"/>
      <c r="BT1167" s="38"/>
      <c r="BU1167" s="38"/>
      <c r="BV1167" s="38"/>
    </row>
    <row r="1168" spans="1:74" s="12" customFormat="1">
      <c r="A1168" s="80"/>
      <c r="B1168" s="105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  <c r="Q1168" s="38"/>
      <c r="R1168" s="38"/>
      <c r="S1168" s="38"/>
      <c r="T1168" s="38"/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F1168" s="38"/>
      <c r="AG1168" s="38"/>
      <c r="AH1168" s="38"/>
      <c r="AI1168" s="38"/>
      <c r="AJ1168" s="38"/>
      <c r="AK1168" s="38"/>
      <c r="AL1168" s="38"/>
      <c r="AM1168" s="38"/>
      <c r="AN1168" s="38"/>
      <c r="AO1168" s="38"/>
      <c r="AP1168" s="38"/>
      <c r="AQ1168" s="38"/>
      <c r="AR1168" s="38"/>
      <c r="AS1168" s="38"/>
      <c r="AT1168" s="38"/>
      <c r="AU1168" s="38"/>
      <c r="AV1168" s="38"/>
      <c r="AW1168" s="38"/>
      <c r="AX1168" s="38"/>
      <c r="AY1168" s="38"/>
      <c r="AZ1168" s="38"/>
      <c r="BA1168" s="38"/>
      <c r="BB1168" s="38"/>
      <c r="BC1168" s="38"/>
      <c r="BD1168" s="38"/>
      <c r="BE1168" s="38"/>
      <c r="BF1168" s="38"/>
      <c r="BG1168" s="38"/>
      <c r="BH1168" s="38"/>
      <c r="BI1168" s="38"/>
      <c r="BJ1168" s="38"/>
      <c r="BK1168" s="38"/>
      <c r="BL1168" s="38"/>
      <c r="BM1168" s="38"/>
      <c r="BN1168" s="38"/>
      <c r="BO1168" s="38"/>
      <c r="BP1168" s="38"/>
      <c r="BQ1168" s="38"/>
      <c r="BR1168" s="38"/>
      <c r="BS1168" s="38"/>
      <c r="BT1168" s="38"/>
      <c r="BU1168" s="38"/>
      <c r="BV1168" s="38"/>
    </row>
    <row r="1169" spans="1:74" s="12" customFormat="1">
      <c r="A1169" s="80"/>
      <c r="B1169" s="105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  <c r="Q1169" s="38"/>
      <c r="R1169" s="38"/>
      <c r="S1169" s="38"/>
      <c r="T1169" s="38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F1169" s="38"/>
      <c r="AG1169" s="38"/>
      <c r="AH1169" s="38"/>
      <c r="AI1169" s="38"/>
      <c r="AJ1169" s="38"/>
      <c r="AK1169" s="38"/>
      <c r="AL1169" s="38"/>
      <c r="AM1169" s="38"/>
      <c r="AN1169" s="38"/>
      <c r="AO1169" s="38"/>
      <c r="AP1169" s="38"/>
      <c r="AQ1169" s="38"/>
      <c r="AR1169" s="38"/>
      <c r="AS1169" s="38"/>
      <c r="AT1169" s="38"/>
      <c r="AU1169" s="38"/>
      <c r="AV1169" s="38"/>
      <c r="AW1169" s="38"/>
      <c r="AX1169" s="38"/>
      <c r="AY1169" s="38"/>
      <c r="AZ1169" s="38"/>
      <c r="BA1169" s="38"/>
      <c r="BB1169" s="38"/>
      <c r="BC1169" s="38"/>
      <c r="BD1169" s="38"/>
      <c r="BE1169" s="38"/>
      <c r="BF1169" s="38"/>
      <c r="BG1169" s="38"/>
      <c r="BH1169" s="38"/>
      <c r="BI1169" s="38"/>
      <c r="BJ1169" s="38"/>
      <c r="BK1169" s="38"/>
      <c r="BL1169" s="38"/>
      <c r="BM1169" s="38"/>
      <c r="BN1169" s="38"/>
      <c r="BO1169" s="38"/>
      <c r="BP1169" s="38"/>
      <c r="BQ1169" s="38"/>
      <c r="BR1169" s="38"/>
      <c r="BS1169" s="38"/>
      <c r="BT1169" s="38"/>
      <c r="BU1169" s="38"/>
      <c r="BV1169" s="38"/>
    </row>
    <row r="1170" spans="1:74" s="12" customFormat="1">
      <c r="A1170" s="80"/>
      <c r="B1170" s="105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  <c r="Q1170" s="38"/>
      <c r="R1170" s="38"/>
      <c r="S1170" s="38"/>
      <c r="T1170" s="38"/>
      <c r="U1170" s="38"/>
      <c r="V1170" s="38"/>
      <c r="W1170" s="38"/>
      <c r="X1170" s="38"/>
      <c r="Y1170" s="38"/>
      <c r="Z1170" s="38"/>
      <c r="AA1170" s="38"/>
      <c r="AB1170" s="38"/>
      <c r="AC1170" s="38"/>
      <c r="AD1170" s="38"/>
      <c r="AE1170" s="38"/>
      <c r="AF1170" s="38"/>
      <c r="AG1170" s="38"/>
      <c r="AH1170" s="38"/>
      <c r="AI1170" s="38"/>
      <c r="AJ1170" s="38"/>
      <c r="AK1170" s="38"/>
      <c r="AL1170" s="38"/>
      <c r="AM1170" s="38"/>
      <c r="AN1170" s="38"/>
      <c r="AO1170" s="38"/>
      <c r="AP1170" s="38"/>
      <c r="AQ1170" s="38"/>
      <c r="AR1170" s="38"/>
      <c r="AS1170" s="38"/>
      <c r="AT1170" s="38"/>
      <c r="AU1170" s="38"/>
      <c r="AV1170" s="38"/>
      <c r="AW1170" s="38"/>
      <c r="AX1170" s="38"/>
      <c r="AY1170" s="38"/>
      <c r="AZ1170" s="38"/>
      <c r="BA1170" s="38"/>
      <c r="BB1170" s="38"/>
      <c r="BC1170" s="38"/>
      <c r="BD1170" s="38"/>
      <c r="BE1170" s="38"/>
      <c r="BF1170" s="38"/>
      <c r="BG1170" s="38"/>
      <c r="BH1170" s="38"/>
      <c r="BI1170" s="38"/>
      <c r="BJ1170" s="38"/>
      <c r="BK1170" s="38"/>
      <c r="BL1170" s="38"/>
      <c r="BM1170" s="38"/>
      <c r="BN1170" s="38"/>
      <c r="BO1170" s="38"/>
      <c r="BP1170" s="38"/>
      <c r="BQ1170" s="38"/>
      <c r="BR1170" s="38"/>
      <c r="BS1170" s="38"/>
      <c r="BT1170" s="38"/>
      <c r="BU1170" s="38"/>
      <c r="BV1170" s="38"/>
    </row>
    <row r="1171" spans="1:74" s="12" customFormat="1">
      <c r="A1171" s="80"/>
      <c r="B1171" s="105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  <c r="Q1171" s="38"/>
      <c r="R1171" s="38"/>
      <c r="S1171" s="38"/>
      <c r="T1171" s="38"/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F1171" s="38"/>
      <c r="AG1171" s="38"/>
      <c r="AH1171" s="38"/>
      <c r="AI1171" s="38"/>
      <c r="AJ1171" s="38"/>
      <c r="AK1171" s="38"/>
      <c r="AL1171" s="38"/>
      <c r="AM1171" s="38"/>
      <c r="AN1171" s="38"/>
      <c r="AO1171" s="38"/>
      <c r="AP1171" s="38"/>
      <c r="AQ1171" s="38"/>
      <c r="AR1171" s="38"/>
      <c r="AS1171" s="38"/>
      <c r="AT1171" s="38"/>
      <c r="AU1171" s="38"/>
      <c r="AV1171" s="38"/>
      <c r="AW1171" s="38"/>
      <c r="AX1171" s="38"/>
      <c r="AY1171" s="38"/>
      <c r="AZ1171" s="38"/>
      <c r="BA1171" s="38"/>
      <c r="BB1171" s="38"/>
      <c r="BC1171" s="38"/>
      <c r="BD1171" s="38"/>
      <c r="BE1171" s="38"/>
      <c r="BF1171" s="38"/>
      <c r="BG1171" s="38"/>
      <c r="BH1171" s="38"/>
      <c r="BI1171" s="38"/>
      <c r="BJ1171" s="38"/>
      <c r="BK1171" s="38"/>
      <c r="BL1171" s="38"/>
      <c r="BM1171" s="38"/>
      <c r="BN1171" s="38"/>
      <c r="BO1171" s="38"/>
      <c r="BP1171" s="38"/>
      <c r="BQ1171" s="38"/>
      <c r="BR1171" s="38"/>
      <c r="BS1171" s="38"/>
      <c r="BT1171" s="38"/>
      <c r="BU1171" s="38"/>
      <c r="BV1171" s="38"/>
    </row>
    <row r="1172" spans="1:74" s="12" customFormat="1">
      <c r="A1172" s="80"/>
      <c r="B1172" s="105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  <c r="Q1172" s="38"/>
      <c r="R1172" s="38"/>
      <c r="S1172" s="38"/>
      <c r="T1172" s="38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F1172" s="38"/>
      <c r="AG1172" s="38"/>
      <c r="AH1172" s="38"/>
      <c r="AI1172" s="38"/>
      <c r="AJ1172" s="38"/>
      <c r="AK1172" s="38"/>
      <c r="AL1172" s="38"/>
      <c r="AM1172" s="38"/>
      <c r="AN1172" s="38"/>
      <c r="AO1172" s="38"/>
      <c r="AP1172" s="38"/>
      <c r="AQ1172" s="38"/>
      <c r="AR1172" s="38"/>
      <c r="AS1172" s="38"/>
      <c r="AT1172" s="38"/>
      <c r="AU1172" s="38"/>
      <c r="AV1172" s="38"/>
      <c r="AW1172" s="38"/>
      <c r="AX1172" s="38"/>
      <c r="AY1172" s="38"/>
      <c r="AZ1172" s="38"/>
      <c r="BA1172" s="38"/>
      <c r="BB1172" s="38"/>
      <c r="BC1172" s="38"/>
      <c r="BD1172" s="38"/>
      <c r="BE1172" s="38"/>
      <c r="BF1172" s="38"/>
      <c r="BG1172" s="38"/>
      <c r="BH1172" s="38"/>
      <c r="BI1172" s="38"/>
      <c r="BJ1172" s="38"/>
      <c r="BK1172" s="38"/>
      <c r="BL1172" s="38"/>
      <c r="BM1172" s="38"/>
      <c r="BN1172" s="38"/>
      <c r="BO1172" s="38"/>
      <c r="BP1172" s="38"/>
      <c r="BQ1172" s="38"/>
      <c r="BR1172" s="38"/>
      <c r="BS1172" s="38"/>
      <c r="BT1172" s="38"/>
      <c r="BU1172" s="38"/>
      <c r="BV1172" s="38"/>
    </row>
    <row r="1173" spans="1:74" s="12" customFormat="1">
      <c r="A1173" s="80"/>
      <c r="B1173" s="105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  <c r="Q1173" s="38"/>
      <c r="R1173" s="38"/>
      <c r="S1173" s="38"/>
      <c r="T1173" s="38"/>
      <c r="U1173" s="38"/>
      <c r="V1173" s="38"/>
      <c r="W1173" s="38"/>
      <c r="X1173" s="38"/>
      <c r="Y1173" s="38"/>
      <c r="Z1173" s="38"/>
      <c r="AA1173" s="38"/>
      <c r="AB1173" s="38"/>
      <c r="AC1173" s="38"/>
      <c r="AD1173" s="38"/>
      <c r="AE1173" s="38"/>
      <c r="AF1173" s="38"/>
      <c r="AG1173" s="38"/>
      <c r="AH1173" s="38"/>
      <c r="AI1173" s="38"/>
      <c r="AJ1173" s="38"/>
      <c r="AK1173" s="38"/>
      <c r="AL1173" s="38"/>
      <c r="AM1173" s="38"/>
      <c r="AN1173" s="38"/>
      <c r="AO1173" s="38"/>
      <c r="AP1173" s="38"/>
      <c r="AQ1173" s="38"/>
      <c r="AR1173" s="38"/>
      <c r="AS1173" s="38"/>
      <c r="AT1173" s="38"/>
      <c r="AU1173" s="38"/>
      <c r="AV1173" s="38"/>
      <c r="AW1173" s="38"/>
      <c r="AX1173" s="38"/>
      <c r="AY1173" s="38"/>
      <c r="AZ1173" s="38"/>
      <c r="BA1173" s="38"/>
      <c r="BB1173" s="38"/>
      <c r="BC1173" s="38"/>
      <c r="BD1173" s="38"/>
      <c r="BE1173" s="38"/>
      <c r="BF1173" s="38"/>
      <c r="BG1173" s="38"/>
      <c r="BH1173" s="38"/>
      <c r="BI1173" s="38"/>
      <c r="BJ1173" s="38"/>
      <c r="BK1173" s="38"/>
      <c r="BL1173" s="38"/>
      <c r="BM1173" s="38"/>
      <c r="BN1173" s="38"/>
      <c r="BO1173" s="38"/>
      <c r="BP1173" s="38"/>
      <c r="BQ1173" s="38"/>
      <c r="BR1173" s="38"/>
      <c r="BS1173" s="38"/>
      <c r="BT1173" s="38"/>
      <c r="BU1173" s="38"/>
      <c r="BV1173" s="38"/>
    </row>
    <row r="1174" spans="1:74" s="12" customFormat="1">
      <c r="A1174" s="80"/>
      <c r="B1174" s="105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F1174" s="38"/>
      <c r="AG1174" s="38"/>
      <c r="AH1174" s="38"/>
      <c r="AI1174" s="38"/>
      <c r="AJ1174" s="38"/>
      <c r="AK1174" s="38"/>
      <c r="AL1174" s="38"/>
      <c r="AM1174" s="38"/>
      <c r="AN1174" s="38"/>
      <c r="AO1174" s="38"/>
      <c r="AP1174" s="38"/>
      <c r="AQ1174" s="38"/>
      <c r="AR1174" s="38"/>
      <c r="AS1174" s="38"/>
      <c r="AT1174" s="38"/>
      <c r="AU1174" s="38"/>
      <c r="AV1174" s="38"/>
      <c r="AW1174" s="38"/>
      <c r="AX1174" s="38"/>
      <c r="AY1174" s="38"/>
      <c r="AZ1174" s="38"/>
      <c r="BA1174" s="38"/>
      <c r="BB1174" s="38"/>
      <c r="BC1174" s="38"/>
      <c r="BD1174" s="38"/>
      <c r="BE1174" s="38"/>
      <c r="BF1174" s="38"/>
      <c r="BG1174" s="38"/>
      <c r="BH1174" s="38"/>
      <c r="BI1174" s="38"/>
      <c r="BJ1174" s="38"/>
      <c r="BK1174" s="38"/>
      <c r="BL1174" s="38"/>
      <c r="BM1174" s="38"/>
      <c r="BN1174" s="38"/>
      <c r="BO1174" s="38"/>
      <c r="BP1174" s="38"/>
      <c r="BQ1174" s="38"/>
      <c r="BR1174" s="38"/>
      <c r="BS1174" s="38"/>
      <c r="BT1174" s="38"/>
      <c r="BU1174" s="38"/>
      <c r="BV1174" s="38"/>
    </row>
    <row r="1175" spans="1:74" s="12" customFormat="1">
      <c r="A1175" s="80"/>
      <c r="B1175" s="105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  <c r="Q1175" s="38"/>
      <c r="R1175" s="38"/>
      <c r="S1175" s="38"/>
      <c r="T1175" s="38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F1175" s="38"/>
      <c r="AG1175" s="38"/>
      <c r="AH1175" s="38"/>
      <c r="AI1175" s="38"/>
      <c r="AJ1175" s="38"/>
      <c r="AK1175" s="38"/>
      <c r="AL1175" s="38"/>
      <c r="AM1175" s="38"/>
      <c r="AN1175" s="38"/>
      <c r="AO1175" s="38"/>
      <c r="AP1175" s="38"/>
      <c r="AQ1175" s="38"/>
      <c r="AR1175" s="38"/>
      <c r="AS1175" s="38"/>
      <c r="AT1175" s="38"/>
      <c r="AU1175" s="38"/>
      <c r="AV1175" s="38"/>
      <c r="AW1175" s="38"/>
      <c r="AX1175" s="38"/>
      <c r="AY1175" s="38"/>
      <c r="AZ1175" s="38"/>
      <c r="BA1175" s="38"/>
      <c r="BB1175" s="38"/>
      <c r="BC1175" s="38"/>
      <c r="BD1175" s="38"/>
      <c r="BE1175" s="38"/>
      <c r="BF1175" s="38"/>
      <c r="BG1175" s="38"/>
      <c r="BH1175" s="38"/>
      <c r="BI1175" s="38"/>
      <c r="BJ1175" s="38"/>
      <c r="BK1175" s="38"/>
      <c r="BL1175" s="38"/>
      <c r="BM1175" s="38"/>
      <c r="BN1175" s="38"/>
      <c r="BO1175" s="38"/>
      <c r="BP1175" s="38"/>
      <c r="BQ1175" s="38"/>
      <c r="BR1175" s="38"/>
      <c r="BS1175" s="38"/>
      <c r="BT1175" s="38"/>
      <c r="BU1175" s="38"/>
      <c r="BV1175" s="38"/>
    </row>
    <row r="1176" spans="1:74" s="12" customFormat="1">
      <c r="A1176" s="80"/>
      <c r="B1176" s="105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  <c r="Q1176" s="38"/>
      <c r="R1176" s="38"/>
      <c r="S1176" s="38"/>
      <c r="T1176" s="38"/>
      <c r="U1176" s="38"/>
      <c r="V1176" s="38"/>
      <c r="W1176" s="38"/>
      <c r="X1176" s="38"/>
      <c r="Y1176" s="38"/>
      <c r="Z1176" s="38"/>
      <c r="AA1176" s="38"/>
      <c r="AB1176" s="38"/>
      <c r="AC1176" s="38"/>
      <c r="AD1176" s="38"/>
      <c r="AE1176" s="38"/>
      <c r="AF1176" s="38"/>
      <c r="AG1176" s="38"/>
      <c r="AH1176" s="38"/>
      <c r="AI1176" s="38"/>
      <c r="AJ1176" s="38"/>
      <c r="AK1176" s="38"/>
      <c r="AL1176" s="38"/>
      <c r="AM1176" s="38"/>
      <c r="AN1176" s="38"/>
      <c r="AO1176" s="38"/>
      <c r="AP1176" s="38"/>
      <c r="AQ1176" s="38"/>
      <c r="AR1176" s="38"/>
      <c r="AS1176" s="38"/>
      <c r="AT1176" s="38"/>
      <c r="AU1176" s="38"/>
      <c r="AV1176" s="38"/>
      <c r="AW1176" s="38"/>
      <c r="AX1176" s="38"/>
      <c r="AY1176" s="38"/>
      <c r="AZ1176" s="38"/>
      <c r="BA1176" s="38"/>
      <c r="BB1176" s="38"/>
      <c r="BC1176" s="38"/>
      <c r="BD1176" s="38"/>
      <c r="BE1176" s="38"/>
      <c r="BF1176" s="38"/>
      <c r="BG1176" s="38"/>
      <c r="BH1176" s="38"/>
      <c r="BI1176" s="38"/>
      <c r="BJ1176" s="38"/>
      <c r="BK1176" s="38"/>
      <c r="BL1176" s="38"/>
      <c r="BM1176" s="38"/>
      <c r="BN1176" s="38"/>
      <c r="BO1176" s="38"/>
      <c r="BP1176" s="38"/>
      <c r="BQ1176" s="38"/>
      <c r="BR1176" s="38"/>
      <c r="BS1176" s="38"/>
      <c r="BT1176" s="38"/>
      <c r="BU1176" s="38"/>
      <c r="BV1176" s="38"/>
    </row>
    <row r="1177" spans="1:74" s="12" customFormat="1">
      <c r="A1177" s="80"/>
      <c r="B1177" s="105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  <c r="Q1177" s="38"/>
      <c r="R1177" s="38"/>
      <c r="S1177" s="38"/>
      <c r="T1177" s="38"/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F1177" s="38"/>
      <c r="AG1177" s="38"/>
      <c r="AH1177" s="38"/>
      <c r="AI1177" s="38"/>
      <c r="AJ1177" s="38"/>
      <c r="AK1177" s="38"/>
      <c r="AL1177" s="38"/>
      <c r="AM1177" s="38"/>
      <c r="AN1177" s="38"/>
      <c r="AO1177" s="38"/>
      <c r="AP1177" s="38"/>
      <c r="AQ1177" s="38"/>
      <c r="AR1177" s="38"/>
      <c r="AS1177" s="38"/>
      <c r="AT1177" s="38"/>
      <c r="AU1177" s="38"/>
      <c r="AV1177" s="38"/>
      <c r="AW1177" s="38"/>
      <c r="AX1177" s="38"/>
      <c r="AY1177" s="38"/>
      <c r="AZ1177" s="38"/>
      <c r="BA1177" s="38"/>
      <c r="BB1177" s="38"/>
      <c r="BC1177" s="38"/>
      <c r="BD1177" s="38"/>
      <c r="BE1177" s="38"/>
      <c r="BF1177" s="38"/>
      <c r="BG1177" s="38"/>
      <c r="BH1177" s="38"/>
      <c r="BI1177" s="38"/>
      <c r="BJ1177" s="38"/>
      <c r="BK1177" s="38"/>
      <c r="BL1177" s="38"/>
      <c r="BM1177" s="38"/>
      <c r="BN1177" s="38"/>
      <c r="BO1177" s="38"/>
      <c r="BP1177" s="38"/>
      <c r="BQ1177" s="38"/>
      <c r="BR1177" s="38"/>
      <c r="BS1177" s="38"/>
      <c r="BT1177" s="38"/>
      <c r="BU1177" s="38"/>
      <c r="BV1177" s="38"/>
    </row>
    <row r="1178" spans="1:74" s="12" customFormat="1">
      <c r="A1178" s="80"/>
      <c r="B1178" s="105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  <c r="Q1178" s="38"/>
      <c r="R1178" s="38"/>
      <c r="S1178" s="38"/>
      <c r="T1178" s="38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F1178" s="38"/>
      <c r="AG1178" s="38"/>
      <c r="AH1178" s="38"/>
      <c r="AI1178" s="38"/>
      <c r="AJ1178" s="38"/>
      <c r="AK1178" s="38"/>
      <c r="AL1178" s="38"/>
      <c r="AM1178" s="38"/>
      <c r="AN1178" s="38"/>
      <c r="AO1178" s="38"/>
      <c r="AP1178" s="38"/>
      <c r="AQ1178" s="38"/>
      <c r="AR1178" s="38"/>
      <c r="AS1178" s="38"/>
      <c r="AT1178" s="38"/>
      <c r="AU1178" s="38"/>
      <c r="AV1178" s="38"/>
      <c r="AW1178" s="38"/>
      <c r="AX1178" s="38"/>
      <c r="AY1178" s="38"/>
      <c r="AZ1178" s="38"/>
      <c r="BA1178" s="38"/>
      <c r="BB1178" s="38"/>
      <c r="BC1178" s="38"/>
      <c r="BD1178" s="38"/>
      <c r="BE1178" s="38"/>
      <c r="BF1178" s="38"/>
      <c r="BG1178" s="38"/>
      <c r="BH1178" s="38"/>
      <c r="BI1178" s="38"/>
      <c r="BJ1178" s="38"/>
      <c r="BK1178" s="38"/>
      <c r="BL1178" s="38"/>
      <c r="BM1178" s="38"/>
      <c r="BN1178" s="38"/>
      <c r="BO1178" s="38"/>
      <c r="BP1178" s="38"/>
      <c r="BQ1178" s="38"/>
      <c r="BR1178" s="38"/>
      <c r="BS1178" s="38"/>
      <c r="BT1178" s="38"/>
      <c r="BU1178" s="38"/>
      <c r="BV1178" s="38"/>
    </row>
    <row r="1179" spans="1:74" s="12" customFormat="1">
      <c r="A1179" s="80"/>
      <c r="B1179" s="105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  <c r="Q1179" s="38"/>
      <c r="R1179" s="38"/>
      <c r="S1179" s="38"/>
      <c r="T1179" s="38"/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F1179" s="38"/>
      <c r="AG1179" s="38"/>
      <c r="AH1179" s="38"/>
      <c r="AI1179" s="38"/>
      <c r="AJ1179" s="38"/>
      <c r="AK1179" s="38"/>
      <c r="AL1179" s="38"/>
      <c r="AM1179" s="38"/>
      <c r="AN1179" s="38"/>
      <c r="AO1179" s="38"/>
      <c r="AP1179" s="38"/>
      <c r="AQ1179" s="38"/>
      <c r="AR1179" s="38"/>
      <c r="AS1179" s="38"/>
      <c r="AT1179" s="38"/>
      <c r="AU1179" s="38"/>
      <c r="AV1179" s="38"/>
      <c r="AW1179" s="38"/>
      <c r="AX1179" s="38"/>
      <c r="AY1179" s="38"/>
      <c r="AZ1179" s="38"/>
      <c r="BA1179" s="38"/>
      <c r="BB1179" s="38"/>
      <c r="BC1179" s="38"/>
      <c r="BD1179" s="38"/>
      <c r="BE1179" s="38"/>
      <c r="BF1179" s="38"/>
      <c r="BG1179" s="38"/>
      <c r="BH1179" s="38"/>
      <c r="BI1179" s="38"/>
      <c r="BJ1179" s="38"/>
      <c r="BK1179" s="38"/>
      <c r="BL1179" s="38"/>
      <c r="BM1179" s="38"/>
      <c r="BN1179" s="38"/>
      <c r="BO1179" s="38"/>
      <c r="BP1179" s="38"/>
      <c r="BQ1179" s="38"/>
      <c r="BR1179" s="38"/>
      <c r="BS1179" s="38"/>
      <c r="BT1179" s="38"/>
      <c r="BU1179" s="38"/>
      <c r="BV1179" s="38"/>
    </row>
    <row r="1180" spans="1:74" s="12" customFormat="1">
      <c r="A1180" s="80"/>
      <c r="B1180" s="105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  <c r="Q1180" s="38"/>
      <c r="R1180" s="38"/>
      <c r="S1180" s="38"/>
      <c r="T1180" s="38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F1180" s="38"/>
      <c r="AG1180" s="38"/>
      <c r="AH1180" s="38"/>
      <c r="AI1180" s="38"/>
      <c r="AJ1180" s="38"/>
      <c r="AK1180" s="38"/>
      <c r="AL1180" s="38"/>
      <c r="AM1180" s="38"/>
      <c r="AN1180" s="38"/>
      <c r="AO1180" s="38"/>
      <c r="AP1180" s="38"/>
      <c r="AQ1180" s="38"/>
      <c r="AR1180" s="38"/>
      <c r="AS1180" s="38"/>
      <c r="AT1180" s="38"/>
      <c r="AU1180" s="38"/>
      <c r="AV1180" s="38"/>
      <c r="AW1180" s="38"/>
      <c r="AX1180" s="38"/>
      <c r="AY1180" s="38"/>
      <c r="AZ1180" s="38"/>
      <c r="BA1180" s="38"/>
      <c r="BB1180" s="38"/>
      <c r="BC1180" s="38"/>
      <c r="BD1180" s="38"/>
      <c r="BE1180" s="38"/>
      <c r="BF1180" s="38"/>
      <c r="BG1180" s="38"/>
      <c r="BH1180" s="38"/>
      <c r="BI1180" s="38"/>
      <c r="BJ1180" s="38"/>
      <c r="BK1180" s="38"/>
      <c r="BL1180" s="38"/>
      <c r="BM1180" s="38"/>
      <c r="BN1180" s="38"/>
      <c r="BO1180" s="38"/>
      <c r="BP1180" s="38"/>
      <c r="BQ1180" s="38"/>
      <c r="BR1180" s="38"/>
      <c r="BS1180" s="38"/>
      <c r="BT1180" s="38"/>
      <c r="BU1180" s="38"/>
      <c r="BV1180" s="38"/>
    </row>
    <row r="1181" spans="1:74" s="12" customFormat="1">
      <c r="A1181" s="80"/>
      <c r="B1181" s="105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F1181" s="38"/>
      <c r="AG1181" s="38"/>
      <c r="AH1181" s="38"/>
      <c r="AI1181" s="38"/>
      <c r="AJ1181" s="38"/>
      <c r="AK1181" s="38"/>
      <c r="AL1181" s="38"/>
      <c r="AM1181" s="38"/>
      <c r="AN1181" s="38"/>
      <c r="AO1181" s="38"/>
      <c r="AP1181" s="38"/>
      <c r="AQ1181" s="38"/>
      <c r="AR1181" s="38"/>
      <c r="AS1181" s="38"/>
      <c r="AT1181" s="38"/>
      <c r="AU1181" s="38"/>
      <c r="AV1181" s="38"/>
      <c r="AW1181" s="38"/>
      <c r="AX1181" s="38"/>
      <c r="AY1181" s="38"/>
      <c r="AZ1181" s="38"/>
      <c r="BA1181" s="38"/>
      <c r="BB1181" s="38"/>
      <c r="BC1181" s="38"/>
      <c r="BD1181" s="38"/>
      <c r="BE1181" s="38"/>
      <c r="BF1181" s="38"/>
      <c r="BG1181" s="38"/>
      <c r="BH1181" s="38"/>
      <c r="BI1181" s="38"/>
      <c r="BJ1181" s="38"/>
      <c r="BK1181" s="38"/>
      <c r="BL1181" s="38"/>
      <c r="BM1181" s="38"/>
      <c r="BN1181" s="38"/>
      <c r="BO1181" s="38"/>
      <c r="BP1181" s="38"/>
      <c r="BQ1181" s="38"/>
      <c r="BR1181" s="38"/>
      <c r="BS1181" s="38"/>
      <c r="BT1181" s="38"/>
      <c r="BU1181" s="38"/>
      <c r="BV1181" s="38"/>
    </row>
    <row r="1182" spans="1:74" s="12" customFormat="1">
      <c r="A1182" s="80"/>
      <c r="B1182" s="105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38"/>
      <c r="Q1182" s="38"/>
      <c r="R1182" s="38"/>
      <c r="S1182" s="38"/>
      <c r="T1182" s="38"/>
      <c r="U1182" s="38"/>
      <c r="V1182" s="38"/>
      <c r="W1182" s="38"/>
      <c r="X1182" s="38"/>
      <c r="Y1182" s="38"/>
      <c r="Z1182" s="38"/>
      <c r="AA1182" s="38"/>
      <c r="AB1182" s="38"/>
      <c r="AC1182" s="38"/>
      <c r="AD1182" s="38"/>
      <c r="AE1182" s="38"/>
      <c r="AF1182" s="38"/>
      <c r="AG1182" s="38"/>
      <c r="AH1182" s="38"/>
      <c r="AI1182" s="38"/>
      <c r="AJ1182" s="38"/>
      <c r="AK1182" s="38"/>
      <c r="AL1182" s="38"/>
      <c r="AM1182" s="38"/>
      <c r="AN1182" s="38"/>
      <c r="AO1182" s="38"/>
      <c r="AP1182" s="38"/>
      <c r="AQ1182" s="38"/>
      <c r="AR1182" s="38"/>
      <c r="AS1182" s="38"/>
      <c r="AT1182" s="38"/>
      <c r="AU1182" s="38"/>
      <c r="AV1182" s="38"/>
      <c r="AW1182" s="38"/>
      <c r="AX1182" s="38"/>
      <c r="AY1182" s="38"/>
      <c r="AZ1182" s="38"/>
      <c r="BA1182" s="38"/>
      <c r="BB1182" s="38"/>
      <c r="BC1182" s="38"/>
      <c r="BD1182" s="38"/>
      <c r="BE1182" s="38"/>
      <c r="BF1182" s="38"/>
      <c r="BG1182" s="38"/>
      <c r="BH1182" s="38"/>
      <c r="BI1182" s="38"/>
      <c r="BJ1182" s="38"/>
      <c r="BK1182" s="38"/>
      <c r="BL1182" s="38"/>
      <c r="BM1182" s="38"/>
      <c r="BN1182" s="38"/>
      <c r="BO1182" s="38"/>
      <c r="BP1182" s="38"/>
      <c r="BQ1182" s="38"/>
      <c r="BR1182" s="38"/>
      <c r="BS1182" s="38"/>
      <c r="BT1182" s="38"/>
      <c r="BU1182" s="38"/>
      <c r="BV1182" s="38"/>
    </row>
    <row r="1183" spans="1:74" s="12" customFormat="1">
      <c r="A1183" s="80"/>
      <c r="B1183" s="105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38"/>
      <c r="Q1183" s="38"/>
      <c r="R1183" s="38"/>
      <c r="S1183" s="38"/>
      <c r="T1183" s="38"/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F1183" s="38"/>
      <c r="AG1183" s="38"/>
      <c r="AH1183" s="38"/>
      <c r="AI1183" s="38"/>
      <c r="AJ1183" s="38"/>
      <c r="AK1183" s="38"/>
      <c r="AL1183" s="38"/>
      <c r="AM1183" s="38"/>
      <c r="AN1183" s="38"/>
      <c r="AO1183" s="38"/>
      <c r="AP1183" s="38"/>
      <c r="AQ1183" s="38"/>
      <c r="AR1183" s="38"/>
      <c r="AS1183" s="38"/>
      <c r="AT1183" s="38"/>
      <c r="AU1183" s="38"/>
      <c r="AV1183" s="38"/>
      <c r="AW1183" s="38"/>
      <c r="AX1183" s="38"/>
      <c r="AY1183" s="38"/>
      <c r="AZ1183" s="38"/>
      <c r="BA1183" s="38"/>
      <c r="BB1183" s="38"/>
      <c r="BC1183" s="38"/>
      <c r="BD1183" s="38"/>
      <c r="BE1183" s="38"/>
      <c r="BF1183" s="38"/>
      <c r="BG1183" s="38"/>
      <c r="BH1183" s="38"/>
      <c r="BI1183" s="38"/>
      <c r="BJ1183" s="38"/>
      <c r="BK1183" s="38"/>
      <c r="BL1183" s="38"/>
      <c r="BM1183" s="38"/>
      <c r="BN1183" s="38"/>
      <c r="BO1183" s="38"/>
      <c r="BP1183" s="38"/>
      <c r="BQ1183" s="38"/>
      <c r="BR1183" s="38"/>
      <c r="BS1183" s="38"/>
      <c r="BT1183" s="38"/>
      <c r="BU1183" s="38"/>
      <c r="BV1183" s="38"/>
    </row>
    <row r="1184" spans="1:74" s="12" customFormat="1">
      <c r="A1184" s="80"/>
      <c r="B1184" s="105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38"/>
      <c r="Q1184" s="38"/>
      <c r="R1184" s="38"/>
      <c r="S1184" s="38"/>
      <c r="T1184" s="38"/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F1184" s="38"/>
      <c r="AG1184" s="38"/>
      <c r="AH1184" s="38"/>
      <c r="AI1184" s="38"/>
      <c r="AJ1184" s="38"/>
      <c r="AK1184" s="38"/>
      <c r="AL1184" s="38"/>
      <c r="AM1184" s="38"/>
      <c r="AN1184" s="38"/>
      <c r="AO1184" s="38"/>
      <c r="AP1184" s="38"/>
      <c r="AQ1184" s="38"/>
      <c r="AR1184" s="38"/>
      <c r="AS1184" s="38"/>
      <c r="AT1184" s="38"/>
      <c r="AU1184" s="38"/>
      <c r="AV1184" s="38"/>
      <c r="AW1184" s="38"/>
      <c r="AX1184" s="38"/>
      <c r="AY1184" s="38"/>
      <c r="AZ1184" s="38"/>
      <c r="BA1184" s="38"/>
      <c r="BB1184" s="38"/>
      <c r="BC1184" s="38"/>
      <c r="BD1184" s="38"/>
      <c r="BE1184" s="38"/>
      <c r="BF1184" s="38"/>
      <c r="BG1184" s="38"/>
      <c r="BH1184" s="38"/>
      <c r="BI1184" s="38"/>
      <c r="BJ1184" s="38"/>
      <c r="BK1184" s="38"/>
      <c r="BL1184" s="38"/>
      <c r="BM1184" s="38"/>
      <c r="BN1184" s="38"/>
      <c r="BO1184" s="38"/>
      <c r="BP1184" s="38"/>
      <c r="BQ1184" s="38"/>
      <c r="BR1184" s="38"/>
      <c r="BS1184" s="38"/>
      <c r="BT1184" s="38"/>
      <c r="BU1184" s="38"/>
      <c r="BV1184" s="38"/>
    </row>
    <row r="1185" spans="1:74" s="12" customFormat="1">
      <c r="A1185" s="80"/>
      <c r="B1185" s="105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38"/>
      <c r="Q1185" s="38"/>
      <c r="R1185" s="38"/>
      <c r="S1185" s="38"/>
      <c r="T1185" s="38"/>
      <c r="U1185" s="38"/>
      <c r="V1185" s="38"/>
      <c r="W1185" s="38"/>
      <c r="X1185" s="38"/>
      <c r="Y1185" s="38"/>
      <c r="Z1185" s="38"/>
      <c r="AA1185" s="38"/>
      <c r="AB1185" s="38"/>
      <c r="AC1185" s="38"/>
      <c r="AD1185" s="38"/>
      <c r="AE1185" s="38"/>
      <c r="AF1185" s="38"/>
      <c r="AG1185" s="38"/>
      <c r="AH1185" s="38"/>
      <c r="AI1185" s="38"/>
      <c r="AJ1185" s="38"/>
      <c r="AK1185" s="38"/>
      <c r="AL1185" s="38"/>
      <c r="AM1185" s="38"/>
      <c r="AN1185" s="38"/>
      <c r="AO1185" s="38"/>
      <c r="AP1185" s="38"/>
      <c r="AQ1185" s="38"/>
      <c r="AR1185" s="38"/>
      <c r="AS1185" s="38"/>
      <c r="AT1185" s="38"/>
      <c r="AU1185" s="38"/>
      <c r="AV1185" s="38"/>
      <c r="AW1185" s="38"/>
      <c r="AX1185" s="38"/>
      <c r="AY1185" s="38"/>
      <c r="AZ1185" s="38"/>
      <c r="BA1185" s="38"/>
      <c r="BB1185" s="38"/>
      <c r="BC1185" s="38"/>
      <c r="BD1185" s="38"/>
      <c r="BE1185" s="38"/>
      <c r="BF1185" s="38"/>
      <c r="BG1185" s="38"/>
      <c r="BH1185" s="38"/>
      <c r="BI1185" s="38"/>
      <c r="BJ1185" s="38"/>
      <c r="BK1185" s="38"/>
      <c r="BL1185" s="38"/>
      <c r="BM1185" s="38"/>
      <c r="BN1185" s="38"/>
      <c r="BO1185" s="38"/>
      <c r="BP1185" s="38"/>
      <c r="BQ1185" s="38"/>
      <c r="BR1185" s="38"/>
      <c r="BS1185" s="38"/>
      <c r="BT1185" s="38"/>
      <c r="BU1185" s="38"/>
      <c r="BV1185" s="38"/>
    </row>
    <row r="1186" spans="1:74" s="12" customFormat="1">
      <c r="A1186" s="80"/>
      <c r="B1186" s="105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38"/>
      <c r="Q1186" s="38"/>
      <c r="R1186" s="38"/>
      <c r="S1186" s="38"/>
      <c r="T1186" s="38"/>
      <c r="U1186" s="38"/>
      <c r="V1186" s="38"/>
      <c r="W1186" s="38"/>
      <c r="X1186" s="38"/>
      <c r="Y1186" s="38"/>
      <c r="Z1186" s="38"/>
      <c r="AA1186" s="38"/>
      <c r="AB1186" s="38"/>
      <c r="AC1186" s="38"/>
      <c r="AD1186" s="38"/>
      <c r="AE1186" s="38"/>
      <c r="AF1186" s="38"/>
      <c r="AG1186" s="38"/>
      <c r="AH1186" s="38"/>
      <c r="AI1186" s="38"/>
      <c r="AJ1186" s="38"/>
      <c r="AK1186" s="38"/>
      <c r="AL1186" s="38"/>
      <c r="AM1186" s="38"/>
      <c r="AN1186" s="38"/>
      <c r="AO1186" s="38"/>
      <c r="AP1186" s="38"/>
      <c r="AQ1186" s="38"/>
      <c r="AR1186" s="38"/>
      <c r="AS1186" s="38"/>
      <c r="AT1186" s="38"/>
      <c r="AU1186" s="38"/>
      <c r="AV1186" s="38"/>
      <c r="AW1186" s="38"/>
      <c r="AX1186" s="38"/>
      <c r="AY1186" s="38"/>
      <c r="AZ1186" s="38"/>
      <c r="BA1186" s="38"/>
      <c r="BB1186" s="38"/>
      <c r="BC1186" s="38"/>
      <c r="BD1186" s="38"/>
      <c r="BE1186" s="38"/>
      <c r="BF1186" s="38"/>
      <c r="BG1186" s="38"/>
      <c r="BH1186" s="38"/>
      <c r="BI1186" s="38"/>
      <c r="BJ1186" s="38"/>
      <c r="BK1186" s="38"/>
      <c r="BL1186" s="38"/>
      <c r="BM1186" s="38"/>
      <c r="BN1186" s="38"/>
      <c r="BO1186" s="38"/>
      <c r="BP1186" s="38"/>
      <c r="BQ1186" s="38"/>
      <c r="BR1186" s="38"/>
      <c r="BS1186" s="38"/>
      <c r="BT1186" s="38"/>
      <c r="BU1186" s="38"/>
      <c r="BV1186" s="38"/>
    </row>
    <row r="1187" spans="1:74" s="12" customFormat="1">
      <c r="A1187" s="80"/>
      <c r="B1187" s="105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38"/>
      <c r="Q1187" s="38"/>
      <c r="R1187" s="38"/>
      <c r="S1187" s="38"/>
      <c r="T1187" s="38"/>
      <c r="U1187" s="38"/>
      <c r="V1187" s="38"/>
      <c r="W1187" s="38"/>
      <c r="X1187" s="38"/>
      <c r="Y1187" s="38"/>
      <c r="Z1187" s="38"/>
      <c r="AA1187" s="38"/>
      <c r="AB1187" s="38"/>
      <c r="AC1187" s="38"/>
      <c r="AD1187" s="38"/>
      <c r="AE1187" s="38"/>
      <c r="AF1187" s="38"/>
      <c r="AG1187" s="38"/>
      <c r="AH1187" s="38"/>
      <c r="AI1187" s="38"/>
      <c r="AJ1187" s="38"/>
      <c r="AK1187" s="38"/>
      <c r="AL1187" s="38"/>
      <c r="AM1187" s="38"/>
      <c r="AN1187" s="38"/>
      <c r="AO1187" s="38"/>
      <c r="AP1187" s="38"/>
      <c r="AQ1187" s="38"/>
      <c r="AR1187" s="38"/>
      <c r="AS1187" s="38"/>
      <c r="AT1187" s="38"/>
      <c r="AU1187" s="38"/>
      <c r="AV1187" s="38"/>
      <c r="AW1187" s="38"/>
      <c r="AX1187" s="38"/>
      <c r="AY1187" s="38"/>
      <c r="AZ1187" s="38"/>
      <c r="BA1187" s="38"/>
      <c r="BB1187" s="38"/>
      <c r="BC1187" s="38"/>
      <c r="BD1187" s="38"/>
      <c r="BE1187" s="38"/>
      <c r="BF1187" s="38"/>
      <c r="BG1187" s="38"/>
      <c r="BH1187" s="38"/>
      <c r="BI1187" s="38"/>
      <c r="BJ1187" s="38"/>
      <c r="BK1187" s="38"/>
      <c r="BL1187" s="38"/>
      <c r="BM1187" s="38"/>
      <c r="BN1187" s="38"/>
      <c r="BO1187" s="38"/>
      <c r="BP1187" s="38"/>
      <c r="BQ1187" s="38"/>
      <c r="BR1187" s="38"/>
      <c r="BS1187" s="38"/>
      <c r="BT1187" s="38"/>
      <c r="BU1187" s="38"/>
      <c r="BV1187" s="38"/>
    </row>
    <row r="1188" spans="1:74" s="12" customFormat="1">
      <c r="A1188" s="80"/>
      <c r="B1188" s="105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38"/>
      <c r="Q1188" s="38"/>
      <c r="R1188" s="38"/>
      <c r="S1188" s="38"/>
      <c r="T1188" s="38"/>
      <c r="U1188" s="38"/>
      <c r="V1188" s="38"/>
      <c r="W1188" s="38"/>
      <c r="X1188" s="38"/>
      <c r="Y1188" s="38"/>
      <c r="Z1188" s="38"/>
      <c r="AA1188" s="38"/>
      <c r="AB1188" s="38"/>
      <c r="AC1188" s="38"/>
      <c r="AD1188" s="38"/>
      <c r="AE1188" s="38"/>
      <c r="AF1188" s="38"/>
      <c r="AG1188" s="38"/>
      <c r="AH1188" s="38"/>
      <c r="AI1188" s="38"/>
      <c r="AJ1188" s="38"/>
      <c r="AK1188" s="38"/>
      <c r="AL1188" s="38"/>
      <c r="AM1188" s="38"/>
      <c r="AN1188" s="38"/>
      <c r="AO1188" s="38"/>
      <c r="AP1188" s="38"/>
      <c r="AQ1188" s="38"/>
      <c r="AR1188" s="38"/>
      <c r="AS1188" s="38"/>
      <c r="AT1188" s="38"/>
      <c r="AU1188" s="38"/>
      <c r="AV1188" s="38"/>
      <c r="AW1188" s="38"/>
      <c r="AX1188" s="38"/>
      <c r="AY1188" s="38"/>
      <c r="AZ1188" s="38"/>
      <c r="BA1188" s="38"/>
      <c r="BB1188" s="38"/>
      <c r="BC1188" s="38"/>
      <c r="BD1188" s="38"/>
      <c r="BE1188" s="38"/>
      <c r="BF1188" s="38"/>
      <c r="BG1188" s="38"/>
      <c r="BH1188" s="38"/>
      <c r="BI1188" s="38"/>
      <c r="BJ1188" s="38"/>
      <c r="BK1188" s="38"/>
      <c r="BL1188" s="38"/>
      <c r="BM1188" s="38"/>
      <c r="BN1188" s="38"/>
      <c r="BO1188" s="38"/>
      <c r="BP1188" s="38"/>
      <c r="BQ1188" s="38"/>
      <c r="BR1188" s="38"/>
      <c r="BS1188" s="38"/>
      <c r="BT1188" s="38"/>
      <c r="BU1188" s="38"/>
      <c r="BV1188" s="38"/>
    </row>
    <row r="1189" spans="1:74" s="12" customFormat="1">
      <c r="A1189" s="80"/>
      <c r="B1189" s="105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38"/>
      <c r="Q1189" s="38"/>
      <c r="R1189" s="38"/>
      <c r="S1189" s="38"/>
      <c r="T1189" s="38"/>
      <c r="U1189" s="38"/>
      <c r="V1189" s="38"/>
      <c r="W1189" s="38"/>
      <c r="X1189" s="38"/>
      <c r="Y1189" s="38"/>
      <c r="Z1189" s="38"/>
      <c r="AA1189" s="38"/>
      <c r="AB1189" s="38"/>
      <c r="AC1189" s="38"/>
      <c r="AD1189" s="38"/>
      <c r="AE1189" s="38"/>
      <c r="AF1189" s="38"/>
      <c r="AG1189" s="38"/>
      <c r="AH1189" s="38"/>
      <c r="AI1189" s="38"/>
      <c r="AJ1189" s="38"/>
      <c r="AK1189" s="38"/>
      <c r="AL1189" s="38"/>
      <c r="AM1189" s="38"/>
      <c r="AN1189" s="38"/>
      <c r="AO1189" s="38"/>
      <c r="AP1189" s="38"/>
      <c r="AQ1189" s="38"/>
      <c r="AR1189" s="38"/>
      <c r="AS1189" s="38"/>
      <c r="AT1189" s="38"/>
      <c r="AU1189" s="38"/>
      <c r="AV1189" s="38"/>
      <c r="AW1189" s="38"/>
      <c r="AX1189" s="38"/>
      <c r="AY1189" s="38"/>
      <c r="AZ1189" s="38"/>
      <c r="BA1189" s="38"/>
      <c r="BB1189" s="38"/>
      <c r="BC1189" s="38"/>
      <c r="BD1189" s="38"/>
      <c r="BE1189" s="38"/>
      <c r="BF1189" s="38"/>
      <c r="BG1189" s="38"/>
      <c r="BH1189" s="38"/>
      <c r="BI1189" s="38"/>
      <c r="BJ1189" s="38"/>
      <c r="BK1189" s="38"/>
      <c r="BL1189" s="38"/>
      <c r="BM1189" s="38"/>
      <c r="BN1189" s="38"/>
      <c r="BO1189" s="38"/>
      <c r="BP1189" s="38"/>
      <c r="BQ1189" s="38"/>
      <c r="BR1189" s="38"/>
      <c r="BS1189" s="38"/>
      <c r="BT1189" s="38"/>
      <c r="BU1189" s="38"/>
      <c r="BV1189" s="38"/>
    </row>
    <row r="1190" spans="1:74" s="12" customFormat="1">
      <c r="A1190" s="80"/>
      <c r="B1190" s="105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38"/>
      <c r="Q1190" s="38"/>
      <c r="R1190" s="38"/>
      <c r="S1190" s="38"/>
      <c r="T1190" s="38"/>
      <c r="U1190" s="38"/>
      <c r="V1190" s="38"/>
      <c r="W1190" s="38"/>
      <c r="X1190" s="38"/>
      <c r="Y1190" s="38"/>
      <c r="Z1190" s="38"/>
      <c r="AA1190" s="38"/>
      <c r="AB1190" s="38"/>
      <c r="AC1190" s="38"/>
      <c r="AD1190" s="38"/>
      <c r="AE1190" s="38"/>
      <c r="AF1190" s="38"/>
      <c r="AG1190" s="38"/>
      <c r="AH1190" s="38"/>
      <c r="AI1190" s="38"/>
      <c r="AJ1190" s="38"/>
      <c r="AK1190" s="38"/>
      <c r="AL1190" s="38"/>
      <c r="AM1190" s="38"/>
      <c r="AN1190" s="38"/>
      <c r="AO1190" s="38"/>
      <c r="AP1190" s="38"/>
      <c r="AQ1190" s="38"/>
      <c r="AR1190" s="38"/>
      <c r="AS1190" s="38"/>
      <c r="AT1190" s="38"/>
      <c r="AU1190" s="38"/>
      <c r="AV1190" s="38"/>
      <c r="AW1190" s="38"/>
      <c r="AX1190" s="38"/>
      <c r="AY1190" s="38"/>
      <c r="AZ1190" s="38"/>
      <c r="BA1190" s="38"/>
      <c r="BB1190" s="38"/>
      <c r="BC1190" s="38"/>
      <c r="BD1190" s="38"/>
      <c r="BE1190" s="38"/>
      <c r="BF1190" s="38"/>
      <c r="BG1190" s="38"/>
      <c r="BH1190" s="38"/>
      <c r="BI1190" s="38"/>
      <c r="BJ1190" s="38"/>
      <c r="BK1190" s="38"/>
      <c r="BL1190" s="38"/>
      <c r="BM1190" s="38"/>
      <c r="BN1190" s="38"/>
      <c r="BO1190" s="38"/>
      <c r="BP1190" s="38"/>
      <c r="BQ1190" s="38"/>
      <c r="BR1190" s="38"/>
      <c r="BS1190" s="38"/>
      <c r="BT1190" s="38"/>
      <c r="BU1190" s="38"/>
      <c r="BV1190" s="38"/>
    </row>
    <row r="1191" spans="1:74" s="12" customFormat="1">
      <c r="A1191" s="80"/>
      <c r="B1191" s="105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38"/>
      <c r="Q1191" s="38"/>
      <c r="R1191" s="38"/>
      <c r="S1191" s="38"/>
      <c r="T1191" s="38"/>
      <c r="U1191" s="38"/>
      <c r="V1191" s="38"/>
      <c r="W1191" s="38"/>
      <c r="X1191" s="38"/>
      <c r="Y1191" s="38"/>
      <c r="Z1191" s="38"/>
      <c r="AA1191" s="38"/>
      <c r="AB1191" s="38"/>
      <c r="AC1191" s="38"/>
      <c r="AD1191" s="38"/>
      <c r="AE1191" s="38"/>
      <c r="AF1191" s="38"/>
      <c r="AG1191" s="38"/>
      <c r="AH1191" s="38"/>
      <c r="AI1191" s="38"/>
      <c r="AJ1191" s="38"/>
      <c r="AK1191" s="38"/>
      <c r="AL1191" s="38"/>
      <c r="AM1191" s="38"/>
      <c r="AN1191" s="38"/>
      <c r="AO1191" s="38"/>
      <c r="AP1191" s="38"/>
      <c r="AQ1191" s="38"/>
      <c r="AR1191" s="38"/>
      <c r="AS1191" s="38"/>
      <c r="AT1191" s="38"/>
      <c r="AU1191" s="38"/>
      <c r="AV1191" s="38"/>
      <c r="AW1191" s="38"/>
      <c r="AX1191" s="38"/>
      <c r="AY1191" s="38"/>
      <c r="AZ1191" s="38"/>
      <c r="BA1191" s="38"/>
      <c r="BB1191" s="38"/>
      <c r="BC1191" s="38"/>
      <c r="BD1191" s="38"/>
      <c r="BE1191" s="38"/>
      <c r="BF1191" s="38"/>
      <c r="BG1191" s="38"/>
      <c r="BH1191" s="38"/>
      <c r="BI1191" s="38"/>
      <c r="BJ1191" s="38"/>
      <c r="BK1191" s="38"/>
      <c r="BL1191" s="38"/>
      <c r="BM1191" s="38"/>
      <c r="BN1191" s="38"/>
      <c r="BO1191" s="38"/>
      <c r="BP1191" s="38"/>
      <c r="BQ1191" s="38"/>
      <c r="BR1191" s="38"/>
      <c r="BS1191" s="38"/>
      <c r="BT1191" s="38"/>
      <c r="BU1191" s="38"/>
      <c r="BV1191" s="38"/>
    </row>
    <row r="1192" spans="1:74" s="12" customFormat="1">
      <c r="A1192" s="80"/>
      <c r="B1192" s="105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38"/>
      <c r="Q1192" s="38"/>
      <c r="R1192" s="38"/>
      <c r="S1192" s="38"/>
      <c r="T1192" s="38"/>
      <c r="U1192" s="38"/>
      <c r="V1192" s="38"/>
      <c r="W1192" s="38"/>
      <c r="X1192" s="38"/>
      <c r="Y1192" s="38"/>
      <c r="Z1192" s="38"/>
      <c r="AA1192" s="38"/>
      <c r="AB1192" s="38"/>
      <c r="AC1192" s="38"/>
      <c r="AD1192" s="38"/>
      <c r="AE1192" s="38"/>
      <c r="AF1192" s="38"/>
      <c r="AG1192" s="38"/>
      <c r="AH1192" s="38"/>
      <c r="AI1192" s="38"/>
      <c r="AJ1192" s="38"/>
      <c r="AK1192" s="38"/>
      <c r="AL1192" s="38"/>
      <c r="AM1192" s="38"/>
      <c r="AN1192" s="38"/>
      <c r="AO1192" s="38"/>
      <c r="AP1192" s="38"/>
      <c r="AQ1192" s="38"/>
      <c r="AR1192" s="38"/>
      <c r="AS1192" s="38"/>
      <c r="AT1192" s="38"/>
      <c r="AU1192" s="38"/>
      <c r="AV1192" s="38"/>
      <c r="AW1192" s="38"/>
      <c r="AX1192" s="38"/>
      <c r="AY1192" s="38"/>
      <c r="AZ1192" s="38"/>
      <c r="BA1192" s="38"/>
      <c r="BB1192" s="38"/>
      <c r="BC1192" s="38"/>
      <c r="BD1192" s="38"/>
      <c r="BE1192" s="38"/>
      <c r="BF1192" s="38"/>
      <c r="BG1192" s="38"/>
      <c r="BH1192" s="38"/>
      <c r="BI1192" s="38"/>
      <c r="BJ1192" s="38"/>
      <c r="BK1192" s="38"/>
      <c r="BL1192" s="38"/>
      <c r="BM1192" s="38"/>
      <c r="BN1192" s="38"/>
      <c r="BO1192" s="38"/>
      <c r="BP1192" s="38"/>
      <c r="BQ1192" s="38"/>
      <c r="BR1192" s="38"/>
      <c r="BS1192" s="38"/>
      <c r="BT1192" s="38"/>
      <c r="BU1192" s="38"/>
      <c r="BV1192" s="38"/>
    </row>
    <row r="1193" spans="1:74" s="12" customFormat="1">
      <c r="A1193" s="80"/>
      <c r="B1193" s="105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38"/>
      <c r="Q1193" s="38"/>
      <c r="R1193" s="38"/>
      <c r="S1193" s="38"/>
      <c r="T1193" s="38"/>
      <c r="U1193" s="38"/>
      <c r="V1193" s="38"/>
      <c r="W1193" s="38"/>
      <c r="X1193" s="38"/>
      <c r="Y1193" s="38"/>
      <c r="Z1193" s="38"/>
      <c r="AA1193" s="38"/>
      <c r="AB1193" s="38"/>
      <c r="AC1193" s="38"/>
      <c r="AD1193" s="38"/>
      <c r="AE1193" s="38"/>
      <c r="AF1193" s="38"/>
      <c r="AG1193" s="38"/>
      <c r="AH1193" s="38"/>
      <c r="AI1193" s="38"/>
      <c r="AJ1193" s="38"/>
      <c r="AK1193" s="38"/>
      <c r="AL1193" s="38"/>
      <c r="AM1193" s="38"/>
      <c r="AN1193" s="38"/>
      <c r="AO1193" s="38"/>
      <c r="AP1193" s="38"/>
      <c r="AQ1193" s="38"/>
      <c r="AR1193" s="38"/>
      <c r="AS1193" s="38"/>
      <c r="AT1193" s="38"/>
      <c r="AU1193" s="38"/>
      <c r="AV1193" s="38"/>
      <c r="AW1193" s="38"/>
      <c r="AX1193" s="38"/>
      <c r="AY1193" s="38"/>
      <c r="AZ1193" s="38"/>
      <c r="BA1193" s="38"/>
      <c r="BB1193" s="38"/>
      <c r="BC1193" s="38"/>
      <c r="BD1193" s="38"/>
      <c r="BE1193" s="38"/>
      <c r="BF1193" s="38"/>
      <c r="BG1193" s="38"/>
      <c r="BH1193" s="38"/>
      <c r="BI1193" s="38"/>
      <c r="BJ1193" s="38"/>
      <c r="BK1193" s="38"/>
      <c r="BL1193" s="38"/>
      <c r="BM1193" s="38"/>
      <c r="BN1193" s="38"/>
      <c r="BO1193" s="38"/>
      <c r="BP1193" s="38"/>
      <c r="BQ1193" s="38"/>
      <c r="BR1193" s="38"/>
      <c r="BS1193" s="38"/>
      <c r="BT1193" s="38"/>
      <c r="BU1193" s="38"/>
      <c r="BV1193" s="38"/>
    </row>
    <row r="1194" spans="1:74" s="12" customFormat="1">
      <c r="A1194" s="80"/>
      <c r="B1194" s="105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38"/>
      <c r="Q1194" s="38"/>
      <c r="R1194" s="38"/>
      <c r="S1194" s="38"/>
      <c r="T1194" s="38"/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F1194" s="38"/>
      <c r="AG1194" s="38"/>
      <c r="AH1194" s="38"/>
      <c r="AI1194" s="38"/>
      <c r="AJ1194" s="38"/>
      <c r="AK1194" s="38"/>
      <c r="AL1194" s="38"/>
      <c r="AM1194" s="38"/>
      <c r="AN1194" s="38"/>
      <c r="AO1194" s="38"/>
      <c r="AP1194" s="38"/>
      <c r="AQ1194" s="38"/>
      <c r="AR1194" s="38"/>
      <c r="AS1194" s="38"/>
      <c r="AT1194" s="38"/>
      <c r="AU1194" s="38"/>
      <c r="AV1194" s="38"/>
      <c r="AW1194" s="38"/>
      <c r="AX1194" s="38"/>
      <c r="AY1194" s="38"/>
      <c r="AZ1194" s="38"/>
      <c r="BA1194" s="38"/>
      <c r="BB1194" s="38"/>
      <c r="BC1194" s="38"/>
      <c r="BD1194" s="38"/>
      <c r="BE1194" s="38"/>
      <c r="BF1194" s="38"/>
      <c r="BG1194" s="38"/>
      <c r="BH1194" s="38"/>
      <c r="BI1194" s="38"/>
      <c r="BJ1194" s="38"/>
      <c r="BK1194" s="38"/>
      <c r="BL1194" s="38"/>
      <c r="BM1194" s="38"/>
      <c r="BN1194" s="38"/>
      <c r="BO1194" s="38"/>
      <c r="BP1194" s="38"/>
      <c r="BQ1194" s="38"/>
      <c r="BR1194" s="38"/>
      <c r="BS1194" s="38"/>
      <c r="BT1194" s="38"/>
      <c r="BU1194" s="38"/>
      <c r="BV1194" s="38"/>
    </row>
    <row r="1195" spans="1:74" s="12" customFormat="1">
      <c r="A1195" s="80"/>
      <c r="B1195" s="105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38"/>
      <c r="Q1195" s="38"/>
      <c r="R1195" s="38"/>
      <c r="S1195" s="38"/>
      <c r="T1195" s="38"/>
      <c r="U1195" s="38"/>
      <c r="V1195" s="38"/>
      <c r="W1195" s="38"/>
      <c r="X1195" s="38"/>
      <c r="Y1195" s="38"/>
      <c r="Z1195" s="38"/>
      <c r="AA1195" s="38"/>
      <c r="AB1195" s="38"/>
      <c r="AC1195" s="38"/>
      <c r="AD1195" s="38"/>
      <c r="AE1195" s="38"/>
      <c r="AF1195" s="38"/>
      <c r="AG1195" s="38"/>
      <c r="AH1195" s="38"/>
      <c r="AI1195" s="38"/>
      <c r="AJ1195" s="38"/>
      <c r="AK1195" s="38"/>
      <c r="AL1195" s="38"/>
      <c r="AM1195" s="38"/>
      <c r="AN1195" s="38"/>
      <c r="AO1195" s="38"/>
      <c r="AP1195" s="38"/>
      <c r="AQ1195" s="38"/>
      <c r="AR1195" s="38"/>
      <c r="AS1195" s="38"/>
      <c r="AT1195" s="38"/>
      <c r="AU1195" s="38"/>
      <c r="AV1195" s="38"/>
      <c r="AW1195" s="38"/>
      <c r="AX1195" s="38"/>
      <c r="AY1195" s="38"/>
      <c r="AZ1195" s="38"/>
      <c r="BA1195" s="38"/>
      <c r="BB1195" s="38"/>
      <c r="BC1195" s="38"/>
      <c r="BD1195" s="38"/>
      <c r="BE1195" s="38"/>
      <c r="BF1195" s="38"/>
      <c r="BG1195" s="38"/>
      <c r="BH1195" s="38"/>
      <c r="BI1195" s="38"/>
      <c r="BJ1195" s="38"/>
      <c r="BK1195" s="38"/>
      <c r="BL1195" s="38"/>
      <c r="BM1195" s="38"/>
      <c r="BN1195" s="38"/>
      <c r="BO1195" s="38"/>
      <c r="BP1195" s="38"/>
      <c r="BQ1195" s="38"/>
      <c r="BR1195" s="38"/>
      <c r="BS1195" s="38"/>
      <c r="BT1195" s="38"/>
      <c r="BU1195" s="38"/>
      <c r="BV1195" s="38"/>
    </row>
    <row r="1196" spans="1:74" s="12" customFormat="1">
      <c r="A1196" s="80"/>
      <c r="B1196" s="105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38"/>
      <c r="Q1196" s="38"/>
      <c r="R1196" s="38"/>
      <c r="S1196" s="38"/>
      <c r="T1196" s="38"/>
      <c r="U1196" s="38"/>
      <c r="V1196" s="38"/>
      <c r="W1196" s="38"/>
      <c r="X1196" s="38"/>
      <c r="Y1196" s="38"/>
      <c r="Z1196" s="38"/>
      <c r="AA1196" s="38"/>
      <c r="AB1196" s="38"/>
      <c r="AC1196" s="38"/>
      <c r="AD1196" s="38"/>
      <c r="AE1196" s="38"/>
      <c r="AF1196" s="38"/>
      <c r="AG1196" s="38"/>
      <c r="AH1196" s="38"/>
      <c r="AI1196" s="38"/>
      <c r="AJ1196" s="38"/>
      <c r="AK1196" s="38"/>
      <c r="AL1196" s="38"/>
      <c r="AM1196" s="38"/>
      <c r="AN1196" s="38"/>
      <c r="AO1196" s="38"/>
      <c r="AP1196" s="38"/>
      <c r="AQ1196" s="38"/>
      <c r="AR1196" s="38"/>
      <c r="AS1196" s="38"/>
      <c r="AT1196" s="38"/>
      <c r="AU1196" s="38"/>
      <c r="AV1196" s="38"/>
      <c r="AW1196" s="38"/>
      <c r="AX1196" s="38"/>
      <c r="AY1196" s="38"/>
      <c r="AZ1196" s="38"/>
      <c r="BA1196" s="38"/>
      <c r="BB1196" s="38"/>
      <c r="BC1196" s="38"/>
      <c r="BD1196" s="38"/>
      <c r="BE1196" s="38"/>
      <c r="BF1196" s="38"/>
      <c r="BG1196" s="38"/>
      <c r="BH1196" s="38"/>
      <c r="BI1196" s="38"/>
      <c r="BJ1196" s="38"/>
      <c r="BK1196" s="38"/>
      <c r="BL1196" s="38"/>
      <c r="BM1196" s="38"/>
      <c r="BN1196" s="38"/>
      <c r="BO1196" s="38"/>
      <c r="BP1196" s="38"/>
      <c r="BQ1196" s="38"/>
      <c r="BR1196" s="38"/>
      <c r="BS1196" s="38"/>
      <c r="BT1196" s="38"/>
      <c r="BU1196" s="38"/>
      <c r="BV1196" s="38"/>
    </row>
    <row r="1197" spans="1:74" s="12" customFormat="1">
      <c r="A1197" s="80"/>
      <c r="B1197" s="105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38"/>
      <c r="Q1197" s="38"/>
      <c r="R1197" s="38"/>
      <c r="S1197" s="38"/>
      <c r="T1197" s="38"/>
      <c r="U1197" s="38"/>
      <c r="V1197" s="38"/>
      <c r="W1197" s="38"/>
      <c r="X1197" s="38"/>
      <c r="Y1197" s="38"/>
      <c r="Z1197" s="38"/>
      <c r="AA1197" s="38"/>
      <c r="AB1197" s="38"/>
      <c r="AC1197" s="38"/>
      <c r="AD1197" s="38"/>
      <c r="AE1197" s="38"/>
      <c r="AF1197" s="38"/>
      <c r="AG1197" s="38"/>
      <c r="AH1197" s="38"/>
      <c r="AI1197" s="38"/>
      <c r="AJ1197" s="38"/>
      <c r="AK1197" s="38"/>
      <c r="AL1197" s="38"/>
      <c r="AM1197" s="38"/>
      <c r="AN1197" s="38"/>
      <c r="AO1197" s="38"/>
      <c r="AP1197" s="38"/>
      <c r="AQ1197" s="38"/>
      <c r="AR1197" s="38"/>
      <c r="AS1197" s="38"/>
      <c r="AT1197" s="38"/>
      <c r="AU1197" s="38"/>
      <c r="AV1197" s="38"/>
      <c r="AW1197" s="38"/>
      <c r="AX1197" s="38"/>
      <c r="AY1197" s="38"/>
      <c r="AZ1197" s="38"/>
      <c r="BA1197" s="38"/>
      <c r="BB1197" s="38"/>
      <c r="BC1197" s="38"/>
      <c r="BD1197" s="38"/>
      <c r="BE1197" s="38"/>
      <c r="BF1197" s="38"/>
      <c r="BG1197" s="38"/>
      <c r="BH1197" s="38"/>
      <c r="BI1197" s="38"/>
      <c r="BJ1197" s="38"/>
      <c r="BK1197" s="38"/>
      <c r="BL1197" s="38"/>
      <c r="BM1197" s="38"/>
      <c r="BN1197" s="38"/>
      <c r="BO1197" s="38"/>
      <c r="BP1197" s="38"/>
      <c r="BQ1197" s="38"/>
      <c r="BR1197" s="38"/>
      <c r="BS1197" s="38"/>
      <c r="BT1197" s="38"/>
      <c r="BU1197" s="38"/>
      <c r="BV1197" s="38"/>
    </row>
    <row r="1198" spans="1:74" s="12" customFormat="1">
      <c r="A1198" s="80"/>
      <c r="B1198" s="105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38"/>
      <c r="Q1198" s="38"/>
      <c r="R1198" s="38"/>
      <c r="S1198" s="38"/>
      <c r="T1198" s="38"/>
      <c r="U1198" s="38"/>
      <c r="V1198" s="38"/>
      <c r="W1198" s="38"/>
      <c r="X1198" s="38"/>
      <c r="Y1198" s="38"/>
      <c r="Z1198" s="38"/>
      <c r="AA1198" s="38"/>
      <c r="AB1198" s="38"/>
      <c r="AC1198" s="38"/>
      <c r="AD1198" s="38"/>
      <c r="AE1198" s="38"/>
      <c r="AF1198" s="38"/>
      <c r="AG1198" s="38"/>
      <c r="AH1198" s="38"/>
      <c r="AI1198" s="38"/>
      <c r="AJ1198" s="38"/>
      <c r="AK1198" s="38"/>
      <c r="AL1198" s="38"/>
      <c r="AM1198" s="38"/>
      <c r="AN1198" s="38"/>
      <c r="AO1198" s="38"/>
      <c r="AP1198" s="38"/>
      <c r="AQ1198" s="38"/>
      <c r="AR1198" s="38"/>
      <c r="AS1198" s="38"/>
      <c r="AT1198" s="38"/>
      <c r="AU1198" s="38"/>
      <c r="AV1198" s="38"/>
      <c r="AW1198" s="38"/>
      <c r="AX1198" s="38"/>
      <c r="AY1198" s="38"/>
      <c r="AZ1198" s="38"/>
      <c r="BA1198" s="38"/>
      <c r="BB1198" s="38"/>
      <c r="BC1198" s="38"/>
      <c r="BD1198" s="38"/>
      <c r="BE1198" s="38"/>
      <c r="BF1198" s="38"/>
      <c r="BG1198" s="38"/>
      <c r="BH1198" s="38"/>
      <c r="BI1198" s="38"/>
      <c r="BJ1198" s="38"/>
      <c r="BK1198" s="38"/>
      <c r="BL1198" s="38"/>
      <c r="BM1198" s="38"/>
      <c r="BN1198" s="38"/>
      <c r="BO1198" s="38"/>
      <c r="BP1198" s="38"/>
      <c r="BQ1198" s="38"/>
      <c r="BR1198" s="38"/>
      <c r="BS1198" s="38"/>
      <c r="BT1198" s="38"/>
      <c r="BU1198" s="38"/>
      <c r="BV1198" s="38"/>
    </row>
    <row r="1199" spans="1:74" s="12" customFormat="1">
      <c r="A1199" s="80"/>
      <c r="B1199" s="105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38"/>
      <c r="Q1199" s="38"/>
      <c r="R1199" s="38"/>
      <c r="S1199" s="38"/>
      <c r="T1199" s="38"/>
      <c r="U1199" s="38"/>
      <c r="V1199" s="38"/>
      <c r="W1199" s="38"/>
      <c r="X1199" s="38"/>
      <c r="Y1199" s="38"/>
      <c r="Z1199" s="38"/>
      <c r="AA1199" s="38"/>
      <c r="AB1199" s="38"/>
      <c r="AC1199" s="38"/>
      <c r="AD1199" s="38"/>
      <c r="AE1199" s="38"/>
      <c r="AF1199" s="38"/>
      <c r="AG1199" s="38"/>
      <c r="AH1199" s="38"/>
      <c r="AI1199" s="38"/>
      <c r="AJ1199" s="38"/>
      <c r="AK1199" s="38"/>
      <c r="AL1199" s="38"/>
      <c r="AM1199" s="38"/>
      <c r="AN1199" s="38"/>
      <c r="AO1199" s="38"/>
      <c r="AP1199" s="38"/>
      <c r="AQ1199" s="38"/>
      <c r="AR1199" s="38"/>
      <c r="AS1199" s="38"/>
      <c r="AT1199" s="38"/>
      <c r="AU1199" s="38"/>
      <c r="AV1199" s="38"/>
      <c r="AW1199" s="38"/>
      <c r="AX1199" s="38"/>
      <c r="AY1199" s="38"/>
      <c r="AZ1199" s="38"/>
      <c r="BA1199" s="38"/>
      <c r="BB1199" s="38"/>
      <c r="BC1199" s="38"/>
      <c r="BD1199" s="38"/>
      <c r="BE1199" s="38"/>
      <c r="BF1199" s="38"/>
      <c r="BG1199" s="38"/>
      <c r="BH1199" s="38"/>
      <c r="BI1199" s="38"/>
      <c r="BJ1199" s="38"/>
      <c r="BK1199" s="38"/>
      <c r="BL1199" s="38"/>
      <c r="BM1199" s="38"/>
      <c r="BN1199" s="38"/>
      <c r="BO1199" s="38"/>
      <c r="BP1199" s="38"/>
      <c r="BQ1199" s="38"/>
      <c r="BR1199" s="38"/>
      <c r="BS1199" s="38"/>
      <c r="BT1199" s="38"/>
      <c r="BU1199" s="38"/>
      <c r="BV1199" s="38"/>
    </row>
    <row r="1200" spans="1:74" s="12" customFormat="1">
      <c r="A1200" s="80"/>
      <c r="B1200" s="105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  <c r="Q1200" s="38"/>
      <c r="R1200" s="38"/>
      <c r="S1200" s="38"/>
      <c r="T1200" s="38"/>
      <c r="U1200" s="38"/>
      <c r="V1200" s="38"/>
      <c r="W1200" s="38"/>
      <c r="X1200" s="38"/>
      <c r="Y1200" s="38"/>
      <c r="Z1200" s="38"/>
      <c r="AA1200" s="38"/>
      <c r="AB1200" s="38"/>
      <c r="AC1200" s="38"/>
      <c r="AD1200" s="38"/>
      <c r="AE1200" s="38"/>
      <c r="AF1200" s="38"/>
      <c r="AG1200" s="38"/>
      <c r="AH1200" s="38"/>
      <c r="AI1200" s="38"/>
      <c r="AJ1200" s="38"/>
      <c r="AK1200" s="38"/>
      <c r="AL1200" s="38"/>
      <c r="AM1200" s="38"/>
      <c r="AN1200" s="38"/>
      <c r="AO1200" s="38"/>
      <c r="AP1200" s="38"/>
      <c r="AQ1200" s="38"/>
      <c r="AR1200" s="38"/>
      <c r="AS1200" s="38"/>
      <c r="AT1200" s="38"/>
      <c r="AU1200" s="38"/>
      <c r="AV1200" s="38"/>
      <c r="AW1200" s="38"/>
      <c r="AX1200" s="38"/>
      <c r="AY1200" s="38"/>
      <c r="AZ1200" s="38"/>
      <c r="BA1200" s="38"/>
      <c r="BB1200" s="38"/>
      <c r="BC1200" s="38"/>
      <c r="BD1200" s="38"/>
      <c r="BE1200" s="38"/>
      <c r="BF1200" s="38"/>
      <c r="BG1200" s="38"/>
      <c r="BH1200" s="38"/>
      <c r="BI1200" s="38"/>
      <c r="BJ1200" s="38"/>
      <c r="BK1200" s="38"/>
      <c r="BL1200" s="38"/>
      <c r="BM1200" s="38"/>
      <c r="BN1200" s="38"/>
      <c r="BO1200" s="38"/>
      <c r="BP1200" s="38"/>
      <c r="BQ1200" s="38"/>
      <c r="BR1200" s="38"/>
      <c r="BS1200" s="38"/>
      <c r="BT1200" s="38"/>
      <c r="BU1200" s="38"/>
      <c r="BV1200" s="38"/>
    </row>
    <row r="1201" spans="1:74" s="12" customFormat="1">
      <c r="A1201" s="80"/>
      <c r="B1201" s="105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  <c r="Q1201" s="38"/>
      <c r="R1201" s="38"/>
      <c r="S1201" s="38"/>
      <c r="T1201" s="38"/>
      <c r="U1201" s="38"/>
      <c r="V1201" s="38"/>
      <c r="W1201" s="38"/>
      <c r="X1201" s="38"/>
      <c r="Y1201" s="38"/>
      <c r="Z1201" s="38"/>
      <c r="AA1201" s="38"/>
      <c r="AB1201" s="38"/>
      <c r="AC1201" s="38"/>
      <c r="AD1201" s="38"/>
      <c r="AE1201" s="38"/>
      <c r="AF1201" s="38"/>
      <c r="AG1201" s="38"/>
      <c r="AH1201" s="38"/>
      <c r="AI1201" s="38"/>
      <c r="AJ1201" s="38"/>
      <c r="AK1201" s="38"/>
      <c r="AL1201" s="38"/>
      <c r="AM1201" s="38"/>
      <c r="AN1201" s="38"/>
      <c r="AO1201" s="38"/>
      <c r="AP1201" s="38"/>
      <c r="AQ1201" s="38"/>
      <c r="AR1201" s="38"/>
      <c r="AS1201" s="38"/>
      <c r="AT1201" s="38"/>
      <c r="AU1201" s="38"/>
      <c r="AV1201" s="38"/>
      <c r="AW1201" s="38"/>
      <c r="AX1201" s="38"/>
      <c r="AY1201" s="38"/>
      <c r="AZ1201" s="38"/>
      <c r="BA1201" s="38"/>
      <c r="BB1201" s="38"/>
      <c r="BC1201" s="38"/>
      <c r="BD1201" s="38"/>
      <c r="BE1201" s="38"/>
      <c r="BF1201" s="38"/>
      <c r="BG1201" s="38"/>
      <c r="BH1201" s="38"/>
      <c r="BI1201" s="38"/>
      <c r="BJ1201" s="38"/>
      <c r="BK1201" s="38"/>
      <c r="BL1201" s="38"/>
      <c r="BM1201" s="38"/>
      <c r="BN1201" s="38"/>
      <c r="BO1201" s="38"/>
      <c r="BP1201" s="38"/>
      <c r="BQ1201" s="38"/>
      <c r="BR1201" s="38"/>
      <c r="BS1201" s="38"/>
      <c r="BT1201" s="38"/>
      <c r="BU1201" s="38"/>
      <c r="BV1201" s="38"/>
    </row>
    <row r="1202" spans="1:74" s="12" customFormat="1">
      <c r="A1202" s="80"/>
      <c r="B1202" s="105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  <c r="Q1202" s="38"/>
      <c r="R1202" s="38"/>
      <c r="S1202" s="38"/>
      <c r="T1202" s="38"/>
      <c r="U1202" s="38"/>
      <c r="V1202" s="38"/>
      <c r="W1202" s="38"/>
      <c r="X1202" s="38"/>
      <c r="Y1202" s="38"/>
      <c r="Z1202" s="38"/>
      <c r="AA1202" s="38"/>
      <c r="AB1202" s="38"/>
      <c r="AC1202" s="38"/>
      <c r="AD1202" s="38"/>
      <c r="AE1202" s="38"/>
      <c r="AF1202" s="38"/>
      <c r="AG1202" s="38"/>
      <c r="AH1202" s="38"/>
      <c r="AI1202" s="38"/>
      <c r="AJ1202" s="38"/>
      <c r="AK1202" s="38"/>
      <c r="AL1202" s="38"/>
      <c r="AM1202" s="38"/>
      <c r="AN1202" s="38"/>
      <c r="AO1202" s="38"/>
      <c r="AP1202" s="38"/>
      <c r="AQ1202" s="38"/>
      <c r="AR1202" s="38"/>
      <c r="AS1202" s="38"/>
      <c r="AT1202" s="38"/>
      <c r="AU1202" s="38"/>
      <c r="AV1202" s="38"/>
      <c r="AW1202" s="38"/>
      <c r="AX1202" s="38"/>
      <c r="AY1202" s="38"/>
      <c r="AZ1202" s="38"/>
      <c r="BA1202" s="38"/>
      <c r="BB1202" s="38"/>
      <c r="BC1202" s="38"/>
      <c r="BD1202" s="38"/>
      <c r="BE1202" s="38"/>
      <c r="BF1202" s="38"/>
      <c r="BG1202" s="38"/>
      <c r="BH1202" s="38"/>
      <c r="BI1202" s="38"/>
      <c r="BJ1202" s="38"/>
      <c r="BK1202" s="38"/>
      <c r="BL1202" s="38"/>
      <c r="BM1202" s="38"/>
      <c r="BN1202" s="38"/>
      <c r="BO1202" s="38"/>
      <c r="BP1202" s="38"/>
      <c r="BQ1202" s="38"/>
      <c r="BR1202" s="38"/>
      <c r="BS1202" s="38"/>
      <c r="BT1202" s="38"/>
      <c r="BU1202" s="38"/>
      <c r="BV1202" s="38"/>
    </row>
    <row r="1203" spans="1:74" s="12" customFormat="1">
      <c r="A1203" s="80"/>
      <c r="B1203" s="105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F1203" s="38"/>
      <c r="AG1203" s="38"/>
      <c r="AH1203" s="38"/>
      <c r="AI1203" s="38"/>
      <c r="AJ1203" s="38"/>
      <c r="AK1203" s="38"/>
      <c r="AL1203" s="38"/>
      <c r="AM1203" s="38"/>
      <c r="AN1203" s="38"/>
      <c r="AO1203" s="38"/>
      <c r="AP1203" s="38"/>
      <c r="AQ1203" s="38"/>
      <c r="AR1203" s="38"/>
      <c r="AS1203" s="38"/>
      <c r="AT1203" s="38"/>
      <c r="AU1203" s="38"/>
      <c r="AV1203" s="38"/>
      <c r="AW1203" s="38"/>
      <c r="AX1203" s="38"/>
      <c r="AY1203" s="38"/>
      <c r="AZ1203" s="38"/>
      <c r="BA1203" s="38"/>
      <c r="BB1203" s="38"/>
      <c r="BC1203" s="38"/>
      <c r="BD1203" s="38"/>
      <c r="BE1203" s="38"/>
      <c r="BF1203" s="38"/>
      <c r="BG1203" s="38"/>
      <c r="BH1203" s="38"/>
      <c r="BI1203" s="38"/>
      <c r="BJ1203" s="38"/>
      <c r="BK1203" s="38"/>
      <c r="BL1203" s="38"/>
      <c r="BM1203" s="38"/>
      <c r="BN1203" s="38"/>
      <c r="BO1203" s="38"/>
      <c r="BP1203" s="38"/>
      <c r="BQ1203" s="38"/>
      <c r="BR1203" s="38"/>
      <c r="BS1203" s="38"/>
      <c r="BT1203" s="38"/>
      <c r="BU1203" s="38"/>
      <c r="BV1203" s="38"/>
    </row>
    <row r="1204" spans="1:74" s="12" customFormat="1">
      <c r="A1204" s="80"/>
      <c r="B1204" s="105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  <c r="Q1204" s="38"/>
      <c r="R1204" s="38"/>
      <c r="S1204" s="38"/>
      <c r="T1204" s="38"/>
      <c r="U1204" s="38"/>
      <c r="V1204" s="38"/>
      <c r="W1204" s="38"/>
      <c r="X1204" s="38"/>
      <c r="Y1204" s="38"/>
      <c r="Z1204" s="38"/>
      <c r="AA1204" s="38"/>
      <c r="AB1204" s="38"/>
      <c r="AC1204" s="38"/>
      <c r="AD1204" s="38"/>
      <c r="AE1204" s="38"/>
      <c r="AF1204" s="38"/>
      <c r="AG1204" s="38"/>
      <c r="AH1204" s="38"/>
      <c r="AI1204" s="38"/>
      <c r="AJ1204" s="38"/>
      <c r="AK1204" s="38"/>
      <c r="AL1204" s="38"/>
      <c r="AM1204" s="38"/>
      <c r="AN1204" s="38"/>
      <c r="AO1204" s="38"/>
      <c r="AP1204" s="38"/>
      <c r="AQ1204" s="38"/>
      <c r="AR1204" s="38"/>
      <c r="AS1204" s="38"/>
      <c r="AT1204" s="38"/>
      <c r="AU1204" s="38"/>
      <c r="AV1204" s="38"/>
      <c r="AW1204" s="38"/>
      <c r="AX1204" s="38"/>
      <c r="AY1204" s="38"/>
      <c r="AZ1204" s="38"/>
      <c r="BA1204" s="38"/>
      <c r="BB1204" s="38"/>
      <c r="BC1204" s="38"/>
      <c r="BD1204" s="38"/>
      <c r="BE1204" s="38"/>
      <c r="BF1204" s="38"/>
      <c r="BG1204" s="38"/>
      <c r="BH1204" s="38"/>
      <c r="BI1204" s="38"/>
      <c r="BJ1204" s="38"/>
      <c r="BK1204" s="38"/>
      <c r="BL1204" s="38"/>
      <c r="BM1204" s="38"/>
      <c r="BN1204" s="38"/>
      <c r="BO1204" s="38"/>
      <c r="BP1204" s="38"/>
      <c r="BQ1204" s="38"/>
      <c r="BR1204" s="38"/>
      <c r="BS1204" s="38"/>
      <c r="BT1204" s="38"/>
      <c r="BU1204" s="38"/>
      <c r="BV1204" s="38"/>
    </row>
    <row r="1205" spans="1:74" s="12" customFormat="1">
      <c r="A1205" s="80"/>
      <c r="B1205" s="105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  <c r="Q1205" s="38"/>
      <c r="R1205" s="38"/>
      <c r="S1205" s="38"/>
      <c r="T1205" s="38"/>
      <c r="U1205" s="38"/>
      <c r="V1205" s="38"/>
      <c r="W1205" s="38"/>
      <c r="X1205" s="38"/>
      <c r="Y1205" s="38"/>
      <c r="Z1205" s="38"/>
      <c r="AA1205" s="38"/>
      <c r="AB1205" s="38"/>
      <c r="AC1205" s="38"/>
      <c r="AD1205" s="38"/>
      <c r="AE1205" s="38"/>
      <c r="AF1205" s="38"/>
      <c r="AG1205" s="38"/>
      <c r="AH1205" s="38"/>
      <c r="AI1205" s="38"/>
      <c r="AJ1205" s="38"/>
      <c r="AK1205" s="38"/>
      <c r="AL1205" s="38"/>
      <c r="AM1205" s="38"/>
      <c r="AN1205" s="38"/>
      <c r="AO1205" s="38"/>
      <c r="AP1205" s="38"/>
      <c r="AQ1205" s="38"/>
      <c r="AR1205" s="38"/>
      <c r="AS1205" s="38"/>
      <c r="AT1205" s="38"/>
      <c r="AU1205" s="38"/>
      <c r="AV1205" s="38"/>
      <c r="AW1205" s="38"/>
      <c r="AX1205" s="38"/>
      <c r="AY1205" s="38"/>
      <c r="AZ1205" s="38"/>
      <c r="BA1205" s="38"/>
      <c r="BB1205" s="38"/>
      <c r="BC1205" s="38"/>
      <c r="BD1205" s="38"/>
      <c r="BE1205" s="38"/>
      <c r="BF1205" s="38"/>
      <c r="BG1205" s="38"/>
      <c r="BH1205" s="38"/>
      <c r="BI1205" s="38"/>
      <c r="BJ1205" s="38"/>
      <c r="BK1205" s="38"/>
      <c r="BL1205" s="38"/>
      <c r="BM1205" s="38"/>
      <c r="BN1205" s="38"/>
      <c r="BO1205" s="38"/>
      <c r="BP1205" s="38"/>
      <c r="BQ1205" s="38"/>
      <c r="BR1205" s="38"/>
      <c r="BS1205" s="38"/>
      <c r="BT1205" s="38"/>
      <c r="BU1205" s="38"/>
      <c r="BV1205" s="38"/>
    </row>
    <row r="1206" spans="1:74" s="12" customFormat="1">
      <c r="A1206" s="80"/>
      <c r="B1206" s="105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  <c r="Q1206" s="38"/>
      <c r="R1206" s="38"/>
      <c r="S1206" s="38"/>
      <c r="T1206" s="38"/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F1206" s="38"/>
      <c r="AG1206" s="38"/>
      <c r="AH1206" s="38"/>
      <c r="AI1206" s="38"/>
      <c r="AJ1206" s="38"/>
      <c r="AK1206" s="38"/>
      <c r="AL1206" s="38"/>
      <c r="AM1206" s="38"/>
      <c r="AN1206" s="38"/>
      <c r="AO1206" s="38"/>
      <c r="AP1206" s="38"/>
      <c r="AQ1206" s="38"/>
      <c r="AR1206" s="38"/>
      <c r="AS1206" s="38"/>
      <c r="AT1206" s="38"/>
      <c r="AU1206" s="38"/>
      <c r="AV1206" s="38"/>
      <c r="AW1206" s="38"/>
      <c r="AX1206" s="38"/>
      <c r="AY1206" s="38"/>
      <c r="AZ1206" s="38"/>
      <c r="BA1206" s="38"/>
      <c r="BB1206" s="38"/>
      <c r="BC1206" s="38"/>
      <c r="BD1206" s="38"/>
      <c r="BE1206" s="38"/>
      <c r="BF1206" s="38"/>
      <c r="BG1206" s="38"/>
      <c r="BH1206" s="38"/>
      <c r="BI1206" s="38"/>
      <c r="BJ1206" s="38"/>
      <c r="BK1206" s="38"/>
      <c r="BL1206" s="38"/>
      <c r="BM1206" s="38"/>
      <c r="BN1206" s="38"/>
      <c r="BO1206" s="38"/>
      <c r="BP1206" s="38"/>
      <c r="BQ1206" s="38"/>
      <c r="BR1206" s="38"/>
      <c r="BS1206" s="38"/>
      <c r="BT1206" s="38"/>
      <c r="BU1206" s="38"/>
      <c r="BV1206" s="38"/>
    </row>
    <row r="1207" spans="1:74" s="12" customFormat="1">
      <c r="A1207" s="80"/>
      <c r="B1207" s="105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  <c r="Q1207" s="38"/>
      <c r="R1207" s="38"/>
      <c r="S1207" s="38"/>
      <c r="T1207" s="38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F1207" s="38"/>
      <c r="AG1207" s="38"/>
      <c r="AH1207" s="38"/>
      <c r="AI1207" s="38"/>
      <c r="AJ1207" s="38"/>
      <c r="AK1207" s="38"/>
      <c r="AL1207" s="38"/>
      <c r="AM1207" s="38"/>
      <c r="AN1207" s="38"/>
      <c r="AO1207" s="38"/>
      <c r="AP1207" s="38"/>
      <c r="AQ1207" s="38"/>
      <c r="AR1207" s="38"/>
      <c r="AS1207" s="38"/>
      <c r="AT1207" s="38"/>
      <c r="AU1207" s="38"/>
      <c r="AV1207" s="38"/>
      <c r="AW1207" s="38"/>
      <c r="AX1207" s="38"/>
      <c r="AY1207" s="38"/>
      <c r="AZ1207" s="38"/>
      <c r="BA1207" s="38"/>
      <c r="BB1207" s="38"/>
      <c r="BC1207" s="38"/>
      <c r="BD1207" s="38"/>
      <c r="BE1207" s="38"/>
      <c r="BF1207" s="38"/>
      <c r="BG1207" s="38"/>
      <c r="BH1207" s="38"/>
      <c r="BI1207" s="38"/>
      <c r="BJ1207" s="38"/>
      <c r="BK1207" s="38"/>
      <c r="BL1207" s="38"/>
      <c r="BM1207" s="38"/>
      <c r="BN1207" s="38"/>
      <c r="BO1207" s="38"/>
      <c r="BP1207" s="38"/>
      <c r="BQ1207" s="38"/>
      <c r="BR1207" s="38"/>
      <c r="BS1207" s="38"/>
      <c r="BT1207" s="38"/>
      <c r="BU1207" s="38"/>
      <c r="BV1207" s="38"/>
    </row>
    <row r="1208" spans="1:74" s="12" customFormat="1">
      <c r="A1208" s="80"/>
      <c r="B1208" s="105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  <c r="Q1208" s="38"/>
      <c r="R1208" s="38"/>
      <c r="S1208" s="38"/>
      <c r="T1208" s="38"/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F1208" s="38"/>
      <c r="AG1208" s="38"/>
      <c r="AH1208" s="38"/>
      <c r="AI1208" s="38"/>
      <c r="AJ1208" s="38"/>
      <c r="AK1208" s="38"/>
      <c r="AL1208" s="38"/>
      <c r="AM1208" s="38"/>
      <c r="AN1208" s="38"/>
      <c r="AO1208" s="38"/>
      <c r="AP1208" s="38"/>
      <c r="AQ1208" s="38"/>
      <c r="AR1208" s="38"/>
      <c r="AS1208" s="38"/>
      <c r="AT1208" s="38"/>
      <c r="AU1208" s="38"/>
      <c r="AV1208" s="38"/>
      <c r="AW1208" s="38"/>
      <c r="AX1208" s="38"/>
      <c r="AY1208" s="38"/>
      <c r="AZ1208" s="38"/>
      <c r="BA1208" s="38"/>
      <c r="BB1208" s="38"/>
      <c r="BC1208" s="38"/>
      <c r="BD1208" s="38"/>
      <c r="BE1208" s="38"/>
      <c r="BF1208" s="38"/>
      <c r="BG1208" s="38"/>
      <c r="BH1208" s="38"/>
      <c r="BI1208" s="38"/>
      <c r="BJ1208" s="38"/>
      <c r="BK1208" s="38"/>
      <c r="BL1208" s="38"/>
      <c r="BM1208" s="38"/>
      <c r="BN1208" s="38"/>
      <c r="BO1208" s="38"/>
      <c r="BP1208" s="38"/>
      <c r="BQ1208" s="38"/>
      <c r="BR1208" s="38"/>
      <c r="BS1208" s="38"/>
      <c r="BT1208" s="38"/>
      <c r="BU1208" s="38"/>
      <c r="BV1208" s="38"/>
    </row>
    <row r="1209" spans="1:74" s="12" customFormat="1">
      <c r="A1209" s="80"/>
      <c r="B1209" s="105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  <c r="Q1209" s="38"/>
      <c r="R1209" s="38"/>
      <c r="S1209" s="38"/>
      <c r="T1209" s="38"/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F1209" s="38"/>
      <c r="AG1209" s="38"/>
      <c r="AH1209" s="38"/>
      <c r="AI1209" s="38"/>
      <c r="AJ1209" s="38"/>
      <c r="AK1209" s="38"/>
      <c r="AL1209" s="38"/>
      <c r="AM1209" s="38"/>
      <c r="AN1209" s="38"/>
      <c r="AO1209" s="38"/>
      <c r="AP1209" s="38"/>
      <c r="AQ1209" s="38"/>
      <c r="AR1209" s="38"/>
      <c r="AS1209" s="38"/>
      <c r="AT1209" s="38"/>
      <c r="AU1209" s="38"/>
      <c r="AV1209" s="38"/>
      <c r="AW1209" s="38"/>
      <c r="AX1209" s="38"/>
      <c r="AY1209" s="38"/>
      <c r="AZ1209" s="38"/>
      <c r="BA1209" s="38"/>
      <c r="BB1209" s="38"/>
      <c r="BC1209" s="38"/>
      <c r="BD1209" s="38"/>
      <c r="BE1209" s="38"/>
      <c r="BF1209" s="38"/>
      <c r="BG1209" s="38"/>
      <c r="BH1209" s="38"/>
      <c r="BI1209" s="38"/>
      <c r="BJ1209" s="38"/>
      <c r="BK1209" s="38"/>
      <c r="BL1209" s="38"/>
      <c r="BM1209" s="38"/>
      <c r="BN1209" s="38"/>
      <c r="BO1209" s="38"/>
      <c r="BP1209" s="38"/>
      <c r="BQ1209" s="38"/>
      <c r="BR1209" s="38"/>
      <c r="BS1209" s="38"/>
      <c r="BT1209" s="38"/>
      <c r="BU1209" s="38"/>
      <c r="BV1209" s="38"/>
    </row>
    <row r="1210" spans="1:74" s="12" customFormat="1">
      <c r="A1210" s="80"/>
      <c r="B1210" s="105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  <c r="Q1210" s="38"/>
      <c r="R1210" s="38"/>
      <c r="S1210" s="38"/>
      <c r="T1210" s="38"/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F1210" s="38"/>
      <c r="AG1210" s="38"/>
      <c r="AH1210" s="38"/>
      <c r="AI1210" s="38"/>
      <c r="AJ1210" s="38"/>
      <c r="AK1210" s="38"/>
      <c r="AL1210" s="38"/>
      <c r="AM1210" s="38"/>
      <c r="AN1210" s="38"/>
      <c r="AO1210" s="38"/>
      <c r="AP1210" s="38"/>
      <c r="AQ1210" s="38"/>
      <c r="AR1210" s="38"/>
      <c r="AS1210" s="38"/>
      <c r="AT1210" s="38"/>
      <c r="AU1210" s="38"/>
      <c r="AV1210" s="38"/>
      <c r="AW1210" s="38"/>
      <c r="AX1210" s="38"/>
      <c r="AY1210" s="38"/>
      <c r="AZ1210" s="38"/>
      <c r="BA1210" s="38"/>
      <c r="BB1210" s="38"/>
      <c r="BC1210" s="38"/>
      <c r="BD1210" s="38"/>
      <c r="BE1210" s="38"/>
      <c r="BF1210" s="38"/>
      <c r="BG1210" s="38"/>
      <c r="BH1210" s="38"/>
      <c r="BI1210" s="38"/>
      <c r="BJ1210" s="38"/>
      <c r="BK1210" s="38"/>
      <c r="BL1210" s="38"/>
      <c r="BM1210" s="38"/>
      <c r="BN1210" s="38"/>
      <c r="BO1210" s="38"/>
      <c r="BP1210" s="38"/>
      <c r="BQ1210" s="38"/>
      <c r="BR1210" s="38"/>
      <c r="BS1210" s="38"/>
      <c r="BT1210" s="38"/>
      <c r="BU1210" s="38"/>
      <c r="BV1210" s="38"/>
    </row>
    <row r="1211" spans="1:74" s="12" customFormat="1">
      <c r="A1211" s="80"/>
      <c r="B1211" s="105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  <c r="Q1211" s="38"/>
      <c r="R1211" s="38"/>
      <c r="S1211" s="38"/>
      <c r="T1211" s="38"/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F1211" s="38"/>
      <c r="AG1211" s="38"/>
      <c r="AH1211" s="38"/>
      <c r="AI1211" s="38"/>
      <c r="AJ1211" s="38"/>
      <c r="AK1211" s="38"/>
      <c r="AL1211" s="38"/>
      <c r="AM1211" s="38"/>
      <c r="AN1211" s="38"/>
      <c r="AO1211" s="38"/>
      <c r="AP1211" s="38"/>
      <c r="AQ1211" s="38"/>
      <c r="AR1211" s="38"/>
      <c r="AS1211" s="38"/>
      <c r="AT1211" s="38"/>
      <c r="AU1211" s="38"/>
      <c r="AV1211" s="38"/>
      <c r="AW1211" s="38"/>
      <c r="AX1211" s="38"/>
      <c r="AY1211" s="38"/>
      <c r="AZ1211" s="38"/>
      <c r="BA1211" s="38"/>
      <c r="BB1211" s="38"/>
      <c r="BC1211" s="38"/>
      <c r="BD1211" s="38"/>
      <c r="BE1211" s="38"/>
      <c r="BF1211" s="38"/>
      <c r="BG1211" s="38"/>
      <c r="BH1211" s="38"/>
      <c r="BI1211" s="38"/>
      <c r="BJ1211" s="38"/>
      <c r="BK1211" s="38"/>
      <c r="BL1211" s="38"/>
      <c r="BM1211" s="38"/>
      <c r="BN1211" s="38"/>
      <c r="BO1211" s="38"/>
      <c r="BP1211" s="38"/>
      <c r="BQ1211" s="38"/>
      <c r="BR1211" s="38"/>
      <c r="BS1211" s="38"/>
      <c r="BT1211" s="38"/>
      <c r="BU1211" s="38"/>
      <c r="BV1211" s="38"/>
    </row>
    <row r="1212" spans="1:74" s="12" customFormat="1">
      <c r="A1212" s="80"/>
      <c r="B1212" s="105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38"/>
      <c r="Q1212" s="38"/>
      <c r="R1212" s="38"/>
      <c r="S1212" s="38"/>
      <c r="T1212" s="38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F1212" s="38"/>
      <c r="AG1212" s="38"/>
      <c r="AH1212" s="38"/>
      <c r="AI1212" s="38"/>
      <c r="AJ1212" s="38"/>
      <c r="AK1212" s="38"/>
      <c r="AL1212" s="38"/>
      <c r="AM1212" s="38"/>
      <c r="AN1212" s="38"/>
      <c r="AO1212" s="38"/>
      <c r="AP1212" s="38"/>
      <c r="AQ1212" s="38"/>
      <c r="AR1212" s="38"/>
      <c r="AS1212" s="38"/>
      <c r="AT1212" s="38"/>
      <c r="AU1212" s="38"/>
      <c r="AV1212" s="38"/>
      <c r="AW1212" s="38"/>
      <c r="AX1212" s="38"/>
      <c r="AY1212" s="38"/>
      <c r="AZ1212" s="38"/>
      <c r="BA1212" s="38"/>
      <c r="BB1212" s="38"/>
      <c r="BC1212" s="38"/>
      <c r="BD1212" s="38"/>
      <c r="BE1212" s="38"/>
      <c r="BF1212" s="38"/>
      <c r="BG1212" s="38"/>
      <c r="BH1212" s="38"/>
      <c r="BI1212" s="38"/>
      <c r="BJ1212" s="38"/>
      <c r="BK1212" s="38"/>
      <c r="BL1212" s="38"/>
      <c r="BM1212" s="38"/>
      <c r="BN1212" s="38"/>
      <c r="BO1212" s="38"/>
      <c r="BP1212" s="38"/>
      <c r="BQ1212" s="38"/>
      <c r="BR1212" s="38"/>
      <c r="BS1212" s="38"/>
      <c r="BT1212" s="38"/>
      <c r="BU1212" s="38"/>
      <c r="BV1212" s="38"/>
    </row>
    <row r="1213" spans="1:74" s="12" customFormat="1">
      <c r="A1213" s="80"/>
      <c r="B1213" s="105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38"/>
      <c r="Q1213" s="38"/>
      <c r="R1213" s="38"/>
      <c r="S1213" s="38"/>
      <c r="T1213" s="38"/>
      <c r="U1213" s="38"/>
      <c r="V1213" s="38"/>
      <c r="W1213" s="38"/>
      <c r="X1213" s="38"/>
      <c r="Y1213" s="38"/>
      <c r="Z1213" s="38"/>
      <c r="AA1213" s="38"/>
      <c r="AB1213" s="38"/>
      <c r="AC1213" s="38"/>
      <c r="AD1213" s="38"/>
      <c r="AE1213" s="38"/>
      <c r="AF1213" s="38"/>
      <c r="AG1213" s="38"/>
      <c r="AH1213" s="38"/>
      <c r="AI1213" s="38"/>
      <c r="AJ1213" s="38"/>
      <c r="AK1213" s="38"/>
      <c r="AL1213" s="38"/>
      <c r="AM1213" s="38"/>
      <c r="AN1213" s="38"/>
      <c r="AO1213" s="38"/>
      <c r="AP1213" s="38"/>
      <c r="AQ1213" s="38"/>
      <c r="AR1213" s="38"/>
      <c r="AS1213" s="38"/>
      <c r="AT1213" s="38"/>
      <c r="AU1213" s="38"/>
      <c r="AV1213" s="38"/>
      <c r="AW1213" s="38"/>
      <c r="AX1213" s="38"/>
      <c r="AY1213" s="38"/>
      <c r="AZ1213" s="38"/>
      <c r="BA1213" s="38"/>
      <c r="BB1213" s="38"/>
      <c r="BC1213" s="38"/>
      <c r="BD1213" s="38"/>
      <c r="BE1213" s="38"/>
      <c r="BF1213" s="38"/>
      <c r="BG1213" s="38"/>
      <c r="BH1213" s="38"/>
      <c r="BI1213" s="38"/>
      <c r="BJ1213" s="38"/>
      <c r="BK1213" s="38"/>
      <c r="BL1213" s="38"/>
      <c r="BM1213" s="38"/>
      <c r="BN1213" s="38"/>
      <c r="BO1213" s="38"/>
      <c r="BP1213" s="38"/>
      <c r="BQ1213" s="38"/>
      <c r="BR1213" s="38"/>
      <c r="BS1213" s="38"/>
      <c r="BT1213" s="38"/>
      <c r="BU1213" s="38"/>
      <c r="BV1213" s="38"/>
    </row>
    <row r="1214" spans="1:74" s="12" customFormat="1">
      <c r="A1214" s="80"/>
      <c r="B1214" s="105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38"/>
      <c r="Q1214" s="38"/>
      <c r="R1214" s="38"/>
      <c r="S1214" s="38"/>
      <c r="T1214" s="38"/>
      <c r="U1214" s="38"/>
      <c r="V1214" s="38"/>
      <c r="W1214" s="38"/>
      <c r="X1214" s="38"/>
      <c r="Y1214" s="38"/>
      <c r="Z1214" s="38"/>
      <c r="AA1214" s="38"/>
      <c r="AB1214" s="38"/>
      <c r="AC1214" s="38"/>
      <c r="AD1214" s="38"/>
      <c r="AE1214" s="38"/>
      <c r="AF1214" s="38"/>
      <c r="AG1214" s="38"/>
      <c r="AH1214" s="38"/>
      <c r="AI1214" s="38"/>
      <c r="AJ1214" s="38"/>
      <c r="AK1214" s="38"/>
      <c r="AL1214" s="38"/>
      <c r="AM1214" s="38"/>
      <c r="AN1214" s="38"/>
      <c r="AO1214" s="38"/>
      <c r="AP1214" s="38"/>
      <c r="AQ1214" s="38"/>
      <c r="AR1214" s="38"/>
      <c r="AS1214" s="38"/>
      <c r="AT1214" s="38"/>
      <c r="AU1214" s="38"/>
      <c r="AV1214" s="38"/>
      <c r="AW1214" s="38"/>
      <c r="AX1214" s="38"/>
      <c r="AY1214" s="38"/>
      <c r="AZ1214" s="38"/>
      <c r="BA1214" s="38"/>
      <c r="BB1214" s="38"/>
      <c r="BC1214" s="38"/>
      <c r="BD1214" s="38"/>
      <c r="BE1214" s="38"/>
      <c r="BF1214" s="38"/>
      <c r="BG1214" s="38"/>
      <c r="BH1214" s="38"/>
      <c r="BI1214" s="38"/>
      <c r="BJ1214" s="38"/>
      <c r="BK1214" s="38"/>
      <c r="BL1214" s="38"/>
      <c r="BM1214" s="38"/>
      <c r="BN1214" s="38"/>
      <c r="BO1214" s="38"/>
      <c r="BP1214" s="38"/>
      <c r="BQ1214" s="38"/>
      <c r="BR1214" s="38"/>
      <c r="BS1214" s="38"/>
      <c r="BT1214" s="38"/>
      <c r="BU1214" s="38"/>
      <c r="BV1214" s="38"/>
    </row>
    <row r="1215" spans="1:74" s="12" customFormat="1">
      <c r="A1215" s="80"/>
      <c r="B1215" s="105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38"/>
      <c r="Q1215" s="38"/>
      <c r="R1215" s="38"/>
      <c r="S1215" s="38"/>
      <c r="T1215" s="38"/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F1215" s="38"/>
      <c r="AG1215" s="38"/>
      <c r="AH1215" s="38"/>
      <c r="AI1215" s="38"/>
      <c r="AJ1215" s="38"/>
      <c r="AK1215" s="38"/>
      <c r="AL1215" s="38"/>
      <c r="AM1215" s="38"/>
      <c r="AN1215" s="38"/>
      <c r="AO1215" s="38"/>
      <c r="AP1215" s="38"/>
      <c r="AQ1215" s="38"/>
      <c r="AR1215" s="38"/>
      <c r="AS1215" s="38"/>
      <c r="AT1215" s="38"/>
      <c r="AU1215" s="38"/>
      <c r="AV1215" s="38"/>
      <c r="AW1215" s="38"/>
      <c r="AX1215" s="38"/>
      <c r="AY1215" s="38"/>
      <c r="AZ1215" s="38"/>
      <c r="BA1215" s="38"/>
      <c r="BB1215" s="38"/>
      <c r="BC1215" s="38"/>
      <c r="BD1215" s="38"/>
      <c r="BE1215" s="38"/>
      <c r="BF1215" s="38"/>
      <c r="BG1215" s="38"/>
      <c r="BH1215" s="38"/>
      <c r="BI1215" s="38"/>
      <c r="BJ1215" s="38"/>
      <c r="BK1215" s="38"/>
      <c r="BL1215" s="38"/>
      <c r="BM1215" s="38"/>
      <c r="BN1215" s="38"/>
      <c r="BO1215" s="38"/>
      <c r="BP1215" s="38"/>
      <c r="BQ1215" s="38"/>
      <c r="BR1215" s="38"/>
      <c r="BS1215" s="38"/>
      <c r="BT1215" s="38"/>
      <c r="BU1215" s="38"/>
      <c r="BV1215" s="38"/>
    </row>
    <row r="1216" spans="1:74" s="12" customFormat="1">
      <c r="A1216" s="80"/>
      <c r="B1216" s="105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38"/>
      <c r="Q1216" s="38"/>
      <c r="R1216" s="38"/>
      <c r="S1216" s="38"/>
      <c r="T1216" s="38"/>
      <c r="U1216" s="38"/>
      <c r="V1216" s="38"/>
      <c r="W1216" s="38"/>
      <c r="X1216" s="38"/>
      <c r="Y1216" s="38"/>
      <c r="Z1216" s="38"/>
      <c r="AA1216" s="38"/>
      <c r="AB1216" s="38"/>
      <c r="AC1216" s="38"/>
      <c r="AD1216" s="38"/>
      <c r="AE1216" s="38"/>
      <c r="AF1216" s="38"/>
      <c r="AG1216" s="38"/>
      <c r="AH1216" s="38"/>
      <c r="AI1216" s="38"/>
      <c r="AJ1216" s="38"/>
      <c r="AK1216" s="38"/>
      <c r="AL1216" s="38"/>
      <c r="AM1216" s="38"/>
      <c r="AN1216" s="38"/>
      <c r="AO1216" s="38"/>
      <c r="AP1216" s="38"/>
      <c r="AQ1216" s="38"/>
      <c r="AR1216" s="38"/>
      <c r="AS1216" s="38"/>
      <c r="AT1216" s="38"/>
      <c r="AU1216" s="38"/>
      <c r="AV1216" s="38"/>
      <c r="AW1216" s="38"/>
      <c r="AX1216" s="38"/>
      <c r="AY1216" s="38"/>
      <c r="AZ1216" s="38"/>
      <c r="BA1216" s="38"/>
      <c r="BB1216" s="38"/>
      <c r="BC1216" s="38"/>
      <c r="BD1216" s="38"/>
      <c r="BE1216" s="38"/>
      <c r="BF1216" s="38"/>
      <c r="BG1216" s="38"/>
      <c r="BH1216" s="38"/>
      <c r="BI1216" s="38"/>
      <c r="BJ1216" s="38"/>
      <c r="BK1216" s="38"/>
      <c r="BL1216" s="38"/>
      <c r="BM1216" s="38"/>
      <c r="BN1216" s="38"/>
      <c r="BO1216" s="38"/>
      <c r="BP1216" s="38"/>
      <c r="BQ1216" s="38"/>
      <c r="BR1216" s="38"/>
      <c r="BS1216" s="38"/>
      <c r="BT1216" s="38"/>
      <c r="BU1216" s="38"/>
      <c r="BV1216" s="38"/>
    </row>
    <row r="1217" spans="1:74" s="12" customFormat="1">
      <c r="A1217" s="80"/>
      <c r="B1217" s="105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38"/>
      <c r="Q1217" s="38"/>
      <c r="R1217" s="38"/>
      <c r="S1217" s="38"/>
      <c r="T1217" s="38"/>
      <c r="U1217" s="38"/>
      <c r="V1217" s="38"/>
      <c r="W1217" s="38"/>
      <c r="X1217" s="38"/>
      <c r="Y1217" s="38"/>
      <c r="Z1217" s="38"/>
      <c r="AA1217" s="38"/>
      <c r="AB1217" s="38"/>
      <c r="AC1217" s="38"/>
      <c r="AD1217" s="38"/>
      <c r="AE1217" s="38"/>
      <c r="AF1217" s="38"/>
      <c r="AG1217" s="38"/>
      <c r="AH1217" s="38"/>
      <c r="AI1217" s="38"/>
      <c r="AJ1217" s="38"/>
      <c r="AK1217" s="38"/>
      <c r="AL1217" s="38"/>
      <c r="AM1217" s="38"/>
      <c r="AN1217" s="38"/>
      <c r="AO1217" s="38"/>
      <c r="AP1217" s="38"/>
      <c r="AQ1217" s="38"/>
      <c r="AR1217" s="38"/>
      <c r="AS1217" s="38"/>
      <c r="AT1217" s="38"/>
      <c r="AU1217" s="38"/>
      <c r="AV1217" s="38"/>
      <c r="AW1217" s="38"/>
      <c r="AX1217" s="38"/>
      <c r="AY1217" s="38"/>
      <c r="AZ1217" s="38"/>
      <c r="BA1217" s="38"/>
      <c r="BB1217" s="38"/>
      <c r="BC1217" s="38"/>
      <c r="BD1217" s="38"/>
      <c r="BE1217" s="38"/>
      <c r="BF1217" s="38"/>
      <c r="BG1217" s="38"/>
      <c r="BH1217" s="38"/>
      <c r="BI1217" s="38"/>
      <c r="BJ1217" s="38"/>
      <c r="BK1217" s="38"/>
      <c r="BL1217" s="38"/>
      <c r="BM1217" s="38"/>
      <c r="BN1217" s="38"/>
      <c r="BO1217" s="38"/>
      <c r="BP1217" s="38"/>
      <c r="BQ1217" s="38"/>
      <c r="BR1217" s="38"/>
      <c r="BS1217" s="38"/>
      <c r="BT1217" s="38"/>
      <c r="BU1217" s="38"/>
      <c r="BV1217" s="38"/>
    </row>
    <row r="1218" spans="1:74" s="12" customFormat="1">
      <c r="A1218" s="80"/>
      <c r="B1218" s="105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38"/>
      <c r="Q1218" s="38"/>
      <c r="R1218" s="38"/>
      <c r="S1218" s="38"/>
      <c r="T1218" s="38"/>
      <c r="U1218" s="38"/>
      <c r="V1218" s="38"/>
      <c r="W1218" s="38"/>
      <c r="X1218" s="38"/>
      <c r="Y1218" s="38"/>
      <c r="Z1218" s="38"/>
      <c r="AA1218" s="38"/>
      <c r="AB1218" s="38"/>
      <c r="AC1218" s="38"/>
      <c r="AD1218" s="38"/>
      <c r="AE1218" s="38"/>
      <c r="AF1218" s="38"/>
      <c r="AG1218" s="38"/>
      <c r="AH1218" s="38"/>
      <c r="AI1218" s="38"/>
      <c r="AJ1218" s="38"/>
      <c r="AK1218" s="38"/>
      <c r="AL1218" s="38"/>
      <c r="AM1218" s="38"/>
      <c r="AN1218" s="38"/>
      <c r="AO1218" s="38"/>
      <c r="AP1218" s="38"/>
      <c r="AQ1218" s="38"/>
      <c r="AR1218" s="38"/>
      <c r="AS1218" s="38"/>
      <c r="AT1218" s="38"/>
      <c r="AU1218" s="38"/>
      <c r="AV1218" s="38"/>
      <c r="AW1218" s="38"/>
      <c r="AX1218" s="38"/>
      <c r="AY1218" s="38"/>
      <c r="AZ1218" s="38"/>
      <c r="BA1218" s="38"/>
      <c r="BB1218" s="38"/>
      <c r="BC1218" s="38"/>
      <c r="BD1218" s="38"/>
      <c r="BE1218" s="38"/>
      <c r="BF1218" s="38"/>
      <c r="BG1218" s="38"/>
      <c r="BH1218" s="38"/>
      <c r="BI1218" s="38"/>
      <c r="BJ1218" s="38"/>
      <c r="BK1218" s="38"/>
      <c r="BL1218" s="38"/>
      <c r="BM1218" s="38"/>
      <c r="BN1218" s="38"/>
      <c r="BO1218" s="38"/>
      <c r="BP1218" s="38"/>
      <c r="BQ1218" s="38"/>
      <c r="BR1218" s="38"/>
      <c r="BS1218" s="38"/>
      <c r="BT1218" s="38"/>
      <c r="BU1218" s="38"/>
      <c r="BV1218" s="38"/>
    </row>
    <row r="1219" spans="1:74" s="12" customFormat="1">
      <c r="A1219" s="80"/>
      <c r="B1219" s="105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38"/>
      <c r="Q1219" s="38"/>
      <c r="R1219" s="38"/>
      <c r="S1219" s="38"/>
      <c r="T1219" s="38"/>
      <c r="U1219" s="38"/>
      <c r="V1219" s="38"/>
      <c r="W1219" s="38"/>
      <c r="X1219" s="38"/>
      <c r="Y1219" s="38"/>
      <c r="Z1219" s="38"/>
      <c r="AA1219" s="38"/>
      <c r="AB1219" s="38"/>
      <c r="AC1219" s="38"/>
      <c r="AD1219" s="38"/>
      <c r="AE1219" s="38"/>
      <c r="AF1219" s="38"/>
      <c r="AG1219" s="38"/>
      <c r="AH1219" s="38"/>
      <c r="AI1219" s="38"/>
      <c r="AJ1219" s="38"/>
      <c r="AK1219" s="38"/>
      <c r="AL1219" s="38"/>
      <c r="AM1219" s="38"/>
      <c r="AN1219" s="38"/>
      <c r="AO1219" s="38"/>
      <c r="AP1219" s="38"/>
      <c r="AQ1219" s="38"/>
      <c r="AR1219" s="38"/>
      <c r="AS1219" s="38"/>
      <c r="AT1219" s="38"/>
      <c r="AU1219" s="38"/>
      <c r="AV1219" s="38"/>
      <c r="AW1219" s="38"/>
      <c r="AX1219" s="38"/>
      <c r="AY1219" s="38"/>
      <c r="AZ1219" s="38"/>
      <c r="BA1219" s="38"/>
      <c r="BB1219" s="38"/>
      <c r="BC1219" s="38"/>
      <c r="BD1219" s="38"/>
      <c r="BE1219" s="38"/>
      <c r="BF1219" s="38"/>
      <c r="BG1219" s="38"/>
      <c r="BH1219" s="38"/>
      <c r="BI1219" s="38"/>
      <c r="BJ1219" s="38"/>
      <c r="BK1219" s="38"/>
      <c r="BL1219" s="38"/>
      <c r="BM1219" s="38"/>
      <c r="BN1219" s="38"/>
      <c r="BO1219" s="38"/>
      <c r="BP1219" s="38"/>
      <c r="BQ1219" s="38"/>
      <c r="BR1219" s="38"/>
      <c r="BS1219" s="38"/>
      <c r="BT1219" s="38"/>
      <c r="BU1219" s="38"/>
      <c r="BV1219" s="38"/>
    </row>
    <row r="1220" spans="1:74" s="12" customFormat="1">
      <c r="A1220" s="80"/>
      <c r="B1220" s="105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38"/>
      <c r="Q1220" s="38"/>
      <c r="R1220" s="38"/>
      <c r="S1220" s="38"/>
      <c r="T1220" s="38"/>
      <c r="U1220" s="38"/>
      <c r="V1220" s="38"/>
      <c r="W1220" s="38"/>
      <c r="X1220" s="38"/>
      <c r="Y1220" s="38"/>
      <c r="Z1220" s="38"/>
      <c r="AA1220" s="38"/>
      <c r="AB1220" s="38"/>
      <c r="AC1220" s="38"/>
      <c r="AD1220" s="38"/>
      <c r="AE1220" s="38"/>
      <c r="AF1220" s="38"/>
      <c r="AG1220" s="38"/>
      <c r="AH1220" s="38"/>
      <c r="AI1220" s="38"/>
      <c r="AJ1220" s="38"/>
      <c r="AK1220" s="38"/>
      <c r="AL1220" s="38"/>
      <c r="AM1220" s="38"/>
      <c r="AN1220" s="38"/>
      <c r="AO1220" s="38"/>
      <c r="AP1220" s="38"/>
      <c r="AQ1220" s="38"/>
      <c r="AR1220" s="38"/>
      <c r="AS1220" s="38"/>
      <c r="AT1220" s="38"/>
      <c r="AU1220" s="38"/>
      <c r="AV1220" s="38"/>
      <c r="AW1220" s="38"/>
      <c r="AX1220" s="38"/>
      <c r="AY1220" s="38"/>
      <c r="AZ1220" s="38"/>
      <c r="BA1220" s="38"/>
      <c r="BB1220" s="38"/>
      <c r="BC1220" s="38"/>
      <c r="BD1220" s="38"/>
      <c r="BE1220" s="38"/>
      <c r="BF1220" s="38"/>
      <c r="BG1220" s="38"/>
      <c r="BH1220" s="38"/>
      <c r="BI1220" s="38"/>
      <c r="BJ1220" s="38"/>
      <c r="BK1220" s="38"/>
      <c r="BL1220" s="38"/>
      <c r="BM1220" s="38"/>
      <c r="BN1220" s="38"/>
      <c r="BO1220" s="38"/>
      <c r="BP1220" s="38"/>
      <c r="BQ1220" s="38"/>
      <c r="BR1220" s="38"/>
      <c r="BS1220" s="38"/>
      <c r="BT1220" s="38"/>
      <c r="BU1220" s="38"/>
      <c r="BV1220" s="38"/>
    </row>
    <row r="1221" spans="1:74" s="12" customFormat="1">
      <c r="A1221" s="80"/>
      <c r="B1221" s="105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38"/>
      <c r="Q1221" s="38"/>
      <c r="R1221" s="38"/>
      <c r="S1221" s="38"/>
      <c r="T1221" s="38"/>
      <c r="U1221" s="38"/>
      <c r="V1221" s="38"/>
      <c r="W1221" s="38"/>
      <c r="X1221" s="38"/>
      <c r="Y1221" s="38"/>
      <c r="Z1221" s="38"/>
      <c r="AA1221" s="38"/>
      <c r="AB1221" s="38"/>
      <c r="AC1221" s="38"/>
      <c r="AD1221" s="38"/>
      <c r="AE1221" s="38"/>
      <c r="AF1221" s="38"/>
      <c r="AG1221" s="38"/>
      <c r="AH1221" s="38"/>
      <c r="AI1221" s="38"/>
      <c r="AJ1221" s="38"/>
      <c r="AK1221" s="38"/>
      <c r="AL1221" s="38"/>
      <c r="AM1221" s="38"/>
      <c r="AN1221" s="38"/>
      <c r="AO1221" s="38"/>
      <c r="AP1221" s="38"/>
      <c r="AQ1221" s="38"/>
      <c r="AR1221" s="38"/>
      <c r="AS1221" s="38"/>
      <c r="AT1221" s="38"/>
      <c r="AU1221" s="38"/>
      <c r="AV1221" s="38"/>
      <c r="AW1221" s="38"/>
      <c r="AX1221" s="38"/>
      <c r="AY1221" s="38"/>
      <c r="AZ1221" s="38"/>
      <c r="BA1221" s="38"/>
      <c r="BB1221" s="38"/>
      <c r="BC1221" s="38"/>
      <c r="BD1221" s="38"/>
      <c r="BE1221" s="38"/>
      <c r="BF1221" s="38"/>
      <c r="BG1221" s="38"/>
      <c r="BH1221" s="38"/>
      <c r="BI1221" s="38"/>
      <c r="BJ1221" s="38"/>
      <c r="BK1221" s="38"/>
      <c r="BL1221" s="38"/>
      <c r="BM1221" s="38"/>
      <c r="BN1221" s="38"/>
      <c r="BO1221" s="38"/>
      <c r="BP1221" s="38"/>
      <c r="BQ1221" s="38"/>
      <c r="BR1221" s="38"/>
      <c r="BS1221" s="38"/>
      <c r="BT1221" s="38"/>
      <c r="BU1221" s="38"/>
      <c r="BV1221" s="38"/>
    </row>
    <row r="1222" spans="1:74" s="12" customFormat="1">
      <c r="A1222" s="80"/>
      <c r="B1222" s="105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38"/>
      <c r="Q1222" s="38"/>
      <c r="R1222" s="38"/>
      <c r="S1222" s="38"/>
      <c r="T1222" s="38"/>
      <c r="U1222" s="38"/>
      <c r="V1222" s="38"/>
      <c r="W1222" s="38"/>
      <c r="X1222" s="38"/>
      <c r="Y1222" s="38"/>
      <c r="Z1222" s="38"/>
      <c r="AA1222" s="38"/>
      <c r="AB1222" s="38"/>
      <c r="AC1222" s="38"/>
      <c r="AD1222" s="38"/>
      <c r="AE1222" s="38"/>
      <c r="AF1222" s="38"/>
      <c r="AG1222" s="38"/>
      <c r="AH1222" s="38"/>
      <c r="AI1222" s="38"/>
      <c r="AJ1222" s="38"/>
      <c r="AK1222" s="38"/>
      <c r="AL1222" s="38"/>
      <c r="AM1222" s="38"/>
      <c r="AN1222" s="38"/>
      <c r="AO1222" s="38"/>
      <c r="AP1222" s="38"/>
      <c r="AQ1222" s="38"/>
      <c r="AR1222" s="38"/>
      <c r="AS1222" s="38"/>
      <c r="AT1222" s="38"/>
      <c r="AU1222" s="38"/>
      <c r="AV1222" s="38"/>
      <c r="AW1222" s="38"/>
      <c r="AX1222" s="38"/>
      <c r="AY1222" s="38"/>
      <c r="AZ1222" s="38"/>
      <c r="BA1222" s="38"/>
      <c r="BB1222" s="38"/>
      <c r="BC1222" s="38"/>
      <c r="BD1222" s="38"/>
      <c r="BE1222" s="38"/>
      <c r="BF1222" s="38"/>
      <c r="BG1222" s="38"/>
      <c r="BH1222" s="38"/>
      <c r="BI1222" s="38"/>
      <c r="BJ1222" s="38"/>
      <c r="BK1222" s="38"/>
      <c r="BL1222" s="38"/>
      <c r="BM1222" s="38"/>
      <c r="BN1222" s="38"/>
      <c r="BO1222" s="38"/>
      <c r="BP1222" s="38"/>
      <c r="BQ1222" s="38"/>
      <c r="BR1222" s="38"/>
      <c r="BS1222" s="38"/>
      <c r="BT1222" s="38"/>
      <c r="BU1222" s="38"/>
      <c r="BV1222" s="38"/>
    </row>
    <row r="1223" spans="1:74" s="12" customFormat="1">
      <c r="A1223" s="80"/>
      <c r="B1223" s="105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38"/>
      <c r="Q1223" s="38"/>
      <c r="R1223" s="38"/>
      <c r="S1223" s="38"/>
      <c r="T1223" s="38"/>
      <c r="U1223" s="38"/>
      <c r="V1223" s="38"/>
      <c r="W1223" s="38"/>
      <c r="X1223" s="38"/>
      <c r="Y1223" s="38"/>
      <c r="Z1223" s="38"/>
      <c r="AA1223" s="38"/>
      <c r="AB1223" s="38"/>
      <c r="AC1223" s="38"/>
      <c r="AD1223" s="38"/>
      <c r="AE1223" s="38"/>
      <c r="AF1223" s="38"/>
      <c r="AG1223" s="38"/>
      <c r="AH1223" s="38"/>
      <c r="AI1223" s="38"/>
      <c r="AJ1223" s="38"/>
      <c r="AK1223" s="38"/>
      <c r="AL1223" s="38"/>
      <c r="AM1223" s="38"/>
      <c r="AN1223" s="38"/>
      <c r="AO1223" s="38"/>
      <c r="AP1223" s="38"/>
      <c r="AQ1223" s="38"/>
      <c r="AR1223" s="38"/>
      <c r="AS1223" s="38"/>
      <c r="AT1223" s="38"/>
      <c r="AU1223" s="38"/>
      <c r="AV1223" s="38"/>
      <c r="AW1223" s="38"/>
      <c r="AX1223" s="38"/>
      <c r="AY1223" s="38"/>
      <c r="AZ1223" s="38"/>
      <c r="BA1223" s="38"/>
      <c r="BB1223" s="38"/>
      <c r="BC1223" s="38"/>
      <c r="BD1223" s="38"/>
      <c r="BE1223" s="38"/>
      <c r="BF1223" s="38"/>
      <c r="BG1223" s="38"/>
      <c r="BH1223" s="38"/>
      <c r="BI1223" s="38"/>
      <c r="BJ1223" s="38"/>
      <c r="BK1223" s="38"/>
      <c r="BL1223" s="38"/>
      <c r="BM1223" s="38"/>
      <c r="BN1223" s="38"/>
      <c r="BO1223" s="38"/>
      <c r="BP1223" s="38"/>
      <c r="BQ1223" s="38"/>
      <c r="BR1223" s="38"/>
      <c r="BS1223" s="38"/>
      <c r="BT1223" s="38"/>
      <c r="BU1223" s="38"/>
      <c r="BV1223" s="38"/>
    </row>
    <row r="1224" spans="1:74" s="12" customFormat="1">
      <c r="A1224" s="80"/>
      <c r="B1224" s="105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38"/>
      <c r="Q1224" s="38"/>
      <c r="R1224" s="38"/>
      <c r="S1224" s="38"/>
      <c r="T1224" s="38"/>
      <c r="U1224" s="38"/>
      <c r="V1224" s="38"/>
      <c r="W1224" s="38"/>
      <c r="X1224" s="38"/>
      <c r="Y1224" s="38"/>
      <c r="Z1224" s="38"/>
      <c r="AA1224" s="38"/>
      <c r="AB1224" s="38"/>
      <c r="AC1224" s="38"/>
      <c r="AD1224" s="38"/>
      <c r="AE1224" s="38"/>
      <c r="AF1224" s="38"/>
      <c r="AG1224" s="38"/>
      <c r="AH1224" s="38"/>
      <c r="AI1224" s="38"/>
      <c r="AJ1224" s="38"/>
      <c r="AK1224" s="38"/>
      <c r="AL1224" s="38"/>
      <c r="AM1224" s="38"/>
      <c r="AN1224" s="38"/>
      <c r="AO1224" s="38"/>
      <c r="AP1224" s="38"/>
      <c r="AQ1224" s="38"/>
      <c r="AR1224" s="38"/>
      <c r="AS1224" s="38"/>
      <c r="AT1224" s="38"/>
      <c r="AU1224" s="38"/>
      <c r="AV1224" s="38"/>
      <c r="AW1224" s="38"/>
      <c r="AX1224" s="38"/>
      <c r="AY1224" s="38"/>
      <c r="AZ1224" s="38"/>
      <c r="BA1224" s="38"/>
      <c r="BB1224" s="38"/>
      <c r="BC1224" s="38"/>
      <c r="BD1224" s="38"/>
      <c r="BE1224" s="38"/>
      <c r="BF1224" s="38"/>
      <c r="BG1224" s="38"/>
      <c r="BH1224" s="38"/>
      <c r="BI1224" s="38"/>
      <c r="BJ1224" s="38"/>
      <c r="BK1224" s="38"/>
      <c r="BL1224" s="38"/>
      <c r="BM1224" s="38"/>
      <c r="BN1224" s="38"/>
      <c r="BO1224" s="38"/>
      <c r="BP1224" s="38"/>
      <c r="BQ1224" s="38"/>
      <c r="BR1224" s="38"/>
      <c r="BS1224" s="38"/>
      <c r="BT1224" s="38"/>
      <c r="BU1224" s="38"/>
      <c r="BV1224" s="38"/>
    </row>
    <row r="1225" spans="1:74" s="12" customFormat="1">
      <c r="A1225" s="80"/>
      <c r="B1225" s="105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  <c r="Q1225" s="38"/>
      <c r="R1225" s="38"/>
      <c r="S1225" s="38"/>
      <c r="T1225" s="38"/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F1225" s="38"/>
      <c r="AG1225" s="38"/>
      <c r="AH1225" s="38"/>
      <c r="AI1225" s="38"/>
      <c r="AJ1225" s="38"/>
      <c r="AK1225" s="38"/>
      <c r="AL1225" s="38"/>
      <c r="AM1225" s="38"/>
      <c r="AN1225" s="38"/>
      <c r="AO1225" s="38"/>
      <c r="AP1225" s="38"/>
      <c r="AQ1225" s="38"/>
      <c r="AR1225" s="38"/>
      <c r="AS1225" s="38"/>
      <c r="AT1225" s="38"/>
      <c r="AU1225" s="38"/>
      <c r="AV1225" s="38"/>
      <c r="AW1225" s="38"/>
      <c r="AX1225" s="38"/>
      <c r="AY1225" s="38"/>
      <c r="AZ1225" s="38"/>
      <c r="BA1225" s="38"/>
      <c r="BB1225" s="38"/>
      <c r="BC1225" s="38"/>
      <c r="BD1225" s="38"/>
      <c r="BE1225" s="38"/>
      <c r="BF1225" s="38"/>
      <c r="BG1225" s="38"/>
      <c r="BH1225" s="38"/>
      <c r="BI1225" s="38"/>
      <c r="BJ1225" s="38"/>
      <c r="BK1225" s="38"/>
      <c r="BL1225" s="38"/>
      <c r="BM1225" s="38"/>
      <c r="BN1225" s="38"/>
      <c r="BO1225" s="38"/>
      <c r="BP1225" s="38"/>
      <c r="BQ1225" s="38"/>
      <c r="BR1225" s="38"/>
      <c r="BS1225" s="38"/>
      <c r="BT1225" s="38"/>
      <c r="BU1225" s="38"/>
      <c r="BV1225" s="38"/>
    </row>
    <row r="1226" spans="1:74" s="12" customFormat="1">
      <c r="A1226" s="80"/>
      <c r="B1226" s="105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38"/>
      <c r="Q1226" s="38"/>
      <c r="R1226" s="38"/>
      <c r="S1226" s="38"/>
      <c r="T1226" s="38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F1226" s="38"/>
      <c r="AG1226" s="38"/>
      <c r="AH1226" s="38"/>
      <c r="AI1226" s="38"/>
      <c r="AJ1226" s="38"/>
      <c r="AK1226" s="38"/>
      <c r="AL1226" s="38"/>
      <c r="AM1226" s="38"/>
      <c r="AN1226" s="38"/>
      <c r="AO1226" s="38"/>
      <c r="AP1226" s="38"/>
      <c r="AQ1226" s="38"/>
      <c r="AR1226" s="38"/>
      <c r="AS1226" s="38"/>
      <c r="AT1226" s="38"/>
      <c r="AU1226" s="38"/>
      <c r="AV1226" s="38"/>
      <c r="AW1226" s="38"/>
      <c r="AX1226" s="38"/>
      <c r="AY1226" s="38"/>
      <c r="AZ1226" s="38"/>
      <c r="BA1226" s="38"/>
      <c r="BB1226" s="38"/>
      <c r="BC1226" s="38"/>
      <c r="BD1226" s="38"/>
      <c r="BE1226" s="38"/>
      <c r="BF1226" s="38"/>
      <c r="BG1226" s="38"/>
      <c r="BH1226" s="38"/>
      <c r="BI1226" s="38"/>
      <c r="BJ1226" s="38"/>
      <c r="BK1226" s="38"/>
      <c r="BL1226" s="38"/>
      <c r="BM1226" s="38"/>
      <c r="BN1226" s="38"/>
      <c r="BO1226" s="38"/>
      <c r="BP1226" s="38"/>
      <c r="BQ1226" s="38"/>
      <c r="BR1226" s="38"/>
      <c r="BS1226" s="38"/>
      <c r="BT1226" s="38"/>
      <c r="BU1226" s="38"/>
      <c r="BV1226" s="38"/>
    </row>
    <row r="1227" spans="1:74" s="12" customFormat="1">
      <c r="A1227" s="80"/>
      <c r="B1227" s="105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38"/>
      <c r="Q1227" s="38"/>
      <c r="R1227" s="38"/>
      <c r="S1227" s="38"/>
      <c r="T1227" s="38"/>
      <c r="U1227" s="38"/>
      <c r="V1227" s="38"/>
      <c r="W1227" s="38"/>
      <c r="X1227" s="38"/>
      <c r="Y1227" s="38"/>
      <c r="Z1227" s="38"/>
      <c r="AA1227" s="38"/>
      <c r="AB1227" s="38"/>
      <c r="AC1227" s="38"/>
      <c r="AD1227" s="38"/>
      <c r="AE1227" s="38"/>
      <c r="AF1227" s="38"/>
      <c r="AG1227" s="38"/>
      <c r="AH1227" s="38"/>
      <c r="AI1227" s="38"/>
      <c r="AJ1227" s="38"/>
      <c r="AK1227" s="38"/>
      <c r="AL1227" s="38"/>
      <c r="AM1227" s="38"/>
      <c r="AN1227" s="38"/>
      <c r="AO1227" s="38"/>
      <c r="AP1227" s="38"/>
      <c r="AQ1227" s="38"/>
      <c r="AR1227" s="38"/>
      <c r="AS1227" s="38"/>
      <c r="AT1227" s="38"/>
      <c r="AU1227" s="38"/>
      <c r="AV1227" s="38"/>
      <c r="AW1227" s="38"/>
      <c r="AX1227" s="38"/>
      <c r="AY1227" s="38"/>
      <c r="AZ1227" s="38"/>
      <c r="BA1227" s="38"/>
      <c r="BB1227" s="38"/>
      <c r="BC1227" s="38"/>
      <c r="BD1227" s="38"/>
      <c r="BE1227" s="38"/>
      <c r="BF1227" s="38"/>
      <c r="BG1227" s="38"/>
      <c r="BH1227" s="38"/>
      <c r="BI1227" s="38"/>
      <c r="BJ1227" s="38"/>
      <c r="BK1227" s="38"/>
      <c r="BL1227" s="38"/>
      <c r="BM1227" s="38"/>
      <c r="BN1227" s="38"/>
      <c r="BO1227" s="38"/>
      <c r="BP1227" s="38"/>
      <c r="BQ1227" s="38"/>
      <c r="BR1227" s="38"/>
      <c r="BS1227" s="38"/>
      <c r="BT1227" s="38"/>
      <c r="BU1227" s="38"/>
      <c r="BV1227" s="38"/>
    </row>
    <row r="1228" spans="1:74" s="12" customFormat="1">
      <c r="A1228" s="80"/>
      <c r="B1228" s="105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38"/>
      <c r="Q1228" s="38"/>
      <c r="R1228" s="38"/>
      <c r="S1228" s="38"/>
      <c r="T1228" s="38"/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F1228" s="38"/>
      <c r="AG1228" s="38"/>
      <c r="AH1228" s="38"/>
      <c r="AI1228" s="38"/>
      <c r="AJ1228" s="38"/>
      <c r="AK1228" s="38"/>
      <c r="AL1228" s="38"/>
      <c r="AM1228" s="38"/>
      <c r="AN1228" s="38"/>
      <c r="AO1228" s="38"/>
      <c r="AP1228" s="38"/>
      <c r="AQ1228" s="38"/>
      <c r="AR1228" s="38"/>
      <c r="AS1228" s="38"/>
      <c r="AT1228" s="38"/>
      <c r="AU1228" s="38"/>
      <c r="AV1228" s="38"/>
      <c r="AW1228" s="38"/>
      <c r="AX1228" s="38"/>
      <c r="AY1228" s="38"/>
      <c r="AZ1228" s="38"/>
      <c r="BA1228" s="38"/>
      <c r="BB1228" s="38"/>
      <c r="BC1228" s="38"/>
      <c r="BD1228" s="38"/>
      <c r="BE1228" s="38"/>
      <c r="BF1228" s="38"/>
      <c r="BG1228" s="38"/>
      <c r="BH1228" s="38"/>
      <c r="BI1228" s="38"/>
      <c r="BJ1228" s="38"/>
      <c r="BK1228" s="38"/>
      <c r="BL1228" s="38"/>
      <c r="BM1228" s="38"/>
      <c r="BN1228" s="38"/>
      <c r="BO1228" s="38"/>
      <c r="BP1228" s="38"/>
      <c r="BQ1228" s="38"/>
      <c r="BR1228" s="38"/>
      <c r="BS1228" s="38"/>
      <c r="BT1228" s="38"/>
      <c r="BU1228" s="38"/>
      <c r="BV1228" s="38"/>
    </row>
    <row r="1229" spans="1:74" s="12" customFormat="1">
      <c r="A1229" s="80"/>
      <c r="B1229" s="105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38"/>
      <c r="Q1229" s="38"/>
      <c r="R1229" s="38"/>
      <c r="S1229" s="38"/>
      <c r="T1229" s="38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F1229" s="38"/>
      <c r="AG1229" s="38"/>
      <c r="AH1229" s="38"/>
      <c r="AI1229" s="38"/>
      <c r="AJ1229" s="38"/>
      <c r="AK1229" s="38"/>
      <c r="AL1229" s="38"/>
      <c r="AM1229" s="38"/>
      <c r="AN1229" s="38"/>
      <c r="AO1229" s="38"/>
      <c r="AP1229" s="38"/>
      <c r="AQ1229" s="38"/>
      <c r="AR1229" s="38"/>
      <c r="AS1229" s="38"/>
      <c r="AT1229" s="38"/>
      <c r="AU1229" s="38"/>
      <c r="AV1229" s="38"/>
      <c r="AW1229" s="38"/>
      <c r="AX1229" s="38"/>
      <c r="AY1229" s="38"/>
      <c r="AZ1229" s="38"/>
      <c r="BA1229" s="38"/>
      <c r="BB1229" s="38"/>
      <c r="BC1229" s="38"/>
      <c r="BD1229" s="38"/>
      <c r="BE1229" s="38"/>
      <c r="BF1229" s="38"/>
      <c r="BG1229" s="38"/>
      <c r="BH1229" s="38"/>
      <c r="BI1229" s="38"/>
      <c r="BJ1229" s="38"/>
      <c r="BK1229" s="38"/>
      <c r="BL1229" s="38"/>
      <c r="BM1229" s="38"/>
      <c r="BN1229" s="38"/>
      <c r="BO1229" s="38"/>
      <c r="BP1229" s="38"/>
      <c r="BQ1229" s="38"/>
      <c r="BR1229" s="38"/>
      <c r="BS1229" s="38"/>
      <c r="BT1229" s="38"/>
      <c r="BU1229" s="38"/>
      <c r="BV1229" s="38"/>
    </row>
    <row r="1230" spans="1:74" s="12" customFormat="1">
      <c r="A1230" s="80"/>
      <c r="B1230" s="105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38"/>
      <c r="Q1230" s="38"/>
      <c r="R1230" s="38"/>
      <c r="S1230" s="38"/>
      <c r="T1230" s="38"/>
      <c r="U1230" s="38"/>
      <c r="V1230" s="38"/>
      <c r="W1230" s="38"/>
      <c r="X1230" s="38"/>
      <c r="Y1230" s="38"/>
      <c r="Z1230" s="38"/>
      <c r="AA1230" s="38"/>
      <c r="AB1230" s="38"/>
      <c r="AC1230" s="38"/>
      <c r="AD1230" s="38"/>
      <c r="AE1230" s="38"/>
      <c r="AF1230" s="38"/>
      <c r="AG1230" s="38"/>
      <c r="AH1230" s="38"/>
      <c r="AI1230" s="38"/>
      <c r="AJ1230" s="38"/>
      <c r="AK1230" s="38"/>
      <c r="AL1230" s="38"/>
      <c r="AM1230" s="38"/>
      <c r="AN1230" s="38"/>
      <c r="AO1230" s="38"/>
      <c r="AP1230" s="38"/>
      <c r="AQ1230" s="38"/>
      <c r="AR1230" s="38"/>
      <c r="AS1230" s="38"/>
      <c r="AT1230" s="38"/>
      <c r="AU1230" s="38"/>
      <c r="AV1230" s="38"/>
      <c r="AW1230" s="38"/>
      <c r="AX1230" s="38"/>
      <c r="AY1230" s="38"/>
      <c r="AZ1230" s="38"/>
      <c r="BA1230" s="38"/>
      <c r="BB1230" s="38"/>
      <c r="BC1230" s="38"/>
      <c r="BD1230" s="38"/>
      <c r="BE1230" s="38"/>
      <c r="BF1230" s="38"/>
      <c r="BG1230" s="38"/>
      <c r="BH1230" s="38"/>
      <c r="BI1230" s="38"/>
      <c r="BJ1230" s="38"/>
      <c r="BK1230" s="38"/>
      <c r="BL1230" s="38"/>
      <c r="BM1230" s="38"/>
      <c r="BN1230" s="38"/>
      <c r="BO1230" s="38"/>
      <c r="BP1230" s="38"/>
      <c r="BQ1230" s="38"/>
      <c r="BR1230" s="38"/>
      <c r="BS1230" s="38"/>
      <c r="BT1230" s="38"/>
      <c r="BU1230" s="38"/>
      <c r="BV1230" s="38"/>
    </row>
    <row r="1231" spans="1:74" s="12" customFormat="1">
      <c r="A1231" s="80"/>
      <c r="B1231" s="105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38"/>
      <c r="Q1231" s="38"/>
      <c r="R1231" s="38"/>
      <c r="S1231" s="38"/>
      <c r="T1231" s="38"/>
      <c r="U1231" s="38"/>
      <c r="V1231" s="38"/>
      <c r="W1231" s="38"/>
      <c r="X1231" s="38"/>
      <c r="Y1231" s="38"/>
      <c r="Z1231" s="38"/>
      <c r="AA1231" s="38"/>
      <c r="AB1231" s="38"/>
      <c r="AC1231" s="38"/>
      <c r="AD1231" s="38"/>
      <c r="AE1231" s="38"/>
      <c r="AF1231" s="38"/>
      <c r="AG1231" s="38"/>
      <c r="AH1231" s="38"/>
      <c r="AI1231" s="38"/>
      <c r="AJ1231" s="38"/>
      <c r="AK1231" s="38"/>
      <c r="AL1231" s="38"/>
      <c r="AM1231" s="38"/>
      <c r="AN1231" s="38"/>
      <c r="AO1231" s="38"/>
      <c r="AP1231" s="38"/>
      <c r="AQ1231" s="38"/>
      <c r="AR1231" s="38"/>
      <c r="AS1231" s="38"/>
      <c r="AT1231" s="38"/>
      <c r="AU1231" s="38"/>
      <c r="AV1231" s="38"/>
      <c r="AW1231" s="38"/>
      <c r="AX1231" s="38"/>
      <c r="AY1231" s="38"/>
      <c r="AZ1231" s="38"/>
      <c r="BA1231" s="38"/>
      <c r="BB1231" s="38"/>
      <c r="BC1231" s="38"/>
      <c r="BD1231" s="38"/>
      <c r="BE1231" s="38"/>
      <c r="BF1231" s="38"/>
      <c r="BG1231" s="38"/>
      <c r="BH1231" s="38"/>
      <c r="BI1231" s="38"/>
      <c r="BJ1231" s="38"/>
      <c r="BK1231" s="38"/>
      <c r="BL1231" s="38"/>
      <c r="BM1231" s="38"/>
      <c r="BN1231" s="38"/>
      <c r="BO1231" s="38"/>
      <c r="BP1231" s="38"/>
      <c r="BQ1231" s="38"/>
      <c r="BR1231" s="38"/>
      <c r="BS1231" s="38"/>
      <c r="BT1231" s="38"/>
      <c r="BU1231" s="38"/>
      <c r="BV1231" s="38"/>
    </row>
    <row r="1232" spans="1:74" s="12" customFormat="1">
      <c r="A1232" s="80"/>
      <c r="B1232" s="105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38"/>
      <c r="Q1232" s="38"/>
      <c r="R1232" s="38"/>
      <c r="S1232" s="38"/>
      <c r="T1232" s="38"/>
      <c r="U1232" s="38"/>
      <c r="V1232" s="38"/>
      <c r="W1232" s="38"/>
      <c r="X1232" s="38"/>
      <c r="Y1232" s="38"/>
      <c r="Z1232" s="38"/>
      <c r="AA1232" s="38"/>
      <c r="AB1232" s="38"/>
      <c r="AC1232" s="38"/>
      <c r="AD1232" s="38"/>
      <c r="AE1232" s="38"/>
      <c r="AF1232" s="38"/>
      <c r="AG1232" s="38"/>
      <c r="AH1232" s="38"/>
      <c r="AI1232" s="38"/>
      <c r="AJ1232" s="38"/>
      <c r="AK1232" s="38"/>
      <c r="AL1232" s="38"/>
      <c r="AM1232" s="38"/>
      <c r="AN1232" s="38"/>
      <c r="AO1232" s="38"/>
      <c r="AP1232" s="38"/>
      <c r="AQ1232" s="38"/>
      <c r="AR1232" s="38"/>
      <c r="AS1232" s="38"/>
      <c r="AT1232" s="38"/>
      <c r="AU1232" s="38"/>
      <c r="AV1232" s="38"/>
      <c r="AW1232" s="38"/>
      <c r="AX1232" s="38"/>
      <c r="AY1232" s="38"/>
      <c r="AZ1232" s="38"/>
      <c r="BA1232" s="38"/>
      <c r="BB1232" s="38"/>
      <c r="BC1232" s="38"/>
      <c r="BD1232" s="38"/>
      <c r="BE1232" s="38"/>
      <c r="BF1232" s="38"/>
      <c r="BG1232" s="38"/>
      <c r="BH1232" s="38"/>
      <c r="BI1232" s="38"/>
      <c r="BJ1232" s="38"/>
      <c r="BK1232" s="38"/>
      <c r="BL1232" s="38"/>
      <c r="BM1232" s="38"/>
      <c r="BN1232" s="38"/>
      <c r="BO1232" s="38"/>
      <c r="BP1232" s="38"/>
      <c r="BQ1232" s="38"/>
      <c r="BR1232" s="38"/>
      <c r="BS1232" s="38"/>
      <c r="BT1232" s="38"/>
      <c r="BU1232" s="38"/>
      <c r="BV1232" s="38"/>
    </row>
    <row r="1233" spans="1:74" s="12" customFormat="1">
      <c r="A1233" s="80"/>
      <c r="B1233" s="105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38"/>
      <c r="Q1233" s="38"/>
      <c r="R1233" s="38"/>
      <c r="S1233" s="38"/>
      <c r="T1233" s="38"/>
      <c r="U1233" s="38"/>
      <c r="V1233" s="38"/>
      <c r="W1233" s="38"/>
      <c r="X1233" s="38"/>
      <c r="Y1233" s="38"/>
      <c r="Z1233" s="38"/>
      <c r="AA1233" s="38"/>
      <c r="AB1233" s="38"/>
      <c r="AC1233" s="38"/>
      <c r="AD1233" s="38"/>
      <c r="AE1233" s="38"/>
      <c r="AF1233" s="38"/>
      <c r="AG1233" s="38"/>
      <c r="AH1233" s="38"/>
      <c r="AI1233" s="38"/>
      <c r="AJ1233" s="38"/>
      <c r="AK1233" s="38"/>
      <c r="AL1233" s="38"/>
      <c r="AM1233" s="38"/>
      <c r="AN1233" s="38"/>
      <c r="AO1233" s="38"/>
      <c r="AP1233" s="38"/>
      <c r="AQ1233" s="38"/>
      <c r="AR1233" s="38"/>
      <c r="AS1233" s="38"/>
      <c r="AT1233" s="38"/>
      <c r="AU1233" s="38"/>
      <c r="AV1233" s="38"/>
      <c r="AW1233" s="38"/>
      <c r="AX1233" s="38"/>
      <c r="AY1233" s="38"/>
      <c r="AZ1233" s="38"/>
      <c r="BA1233" s="38"/>
      <c r="BB1233" s="38"/>
      <c r="BC1233" s="38"/>
      <c r="BD1233" s="38"/>
      <c r="BE1233" s="38"/>
      <c r="BF1233" s="38"/>
      <c r="BG1233" s="38"/>
      <c r="BH1233" s="38"/>
      <c r="BI1233" s="38"/>
      <c r="BJ1233" s="38"/>
      <c r="BK1233" s="38"/>
      <c r="BL1233" s="38"/>
      <c r="BM1233" s="38"/>
      <c r="BN1233" s="38"/>
      <c r="BO1233" s="38"/>
      <c r="BP1233" s="38"/>
      <c r="BQ1233" s="38"/>
      <c r="BR1233" s="38"/>
      <c r="BS1233" s="38"/>
      <c r="BT1233" s="38"/>
      <c r="BU1233" s="38"/>
      <c r="BV1233" s="38"/>
    </row>
    <row r="1234" spans="1:74" s="12" customFormat="1">
      <c r="A1234" s="80"/>
      <c r="B1234" s="105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  <c r="Q1234" s="38"/>
      <c r="R1234" s="38"/>
      <c r="S1234" s="38"/>
      <c r="T1234" s="38"/>
      <c r="U1234" s="38"/>
      <c r="V1234" s="38"/>
      <c r="W1234" s="38"/>
      <c r="X1234" s="38"/>
      <c r="Y1234" s="38"/>
      <c r="Z1234" s="38"/>
      <c r="AA1234" s="38"/>
      <c r="AB1234" s="38"/>
      <c r="AC1234" s="38"/>
      <c r="AD1234" s="38"/>
      <c r="AE1234" s="38"/>
      <c r="AF1234" s="38"/>
      <c r="AG1234" s="38"/>
      <c r="AH1234" s="38"/>
      <c r="AI1234" s="38"/>
      <c r="AJ1234" s="38"/>
      <c r="AK1234" s="38"/>
      <c r="AL1234" s="38"/>
      <c r="AM1234" s="38"/>
      <c r="AN1234" s="38"/>
      <c r="AO1234" s="38"/>
      <c r="AP1234" s="38"/>
      <c r="AQ1234" s="38"/>
      <c r="AR1234" s="38"/>
      <c r="AS1234" s="38"/>
      <c r="AT1234" s="38"/>
      <c r="AU1234" s="38"/>
      <c r="AV1234" s="38"/>
      <c r="AW1234" s="38"/>
      <c r="AX1234" s="38"/>
      <c r="AY1234" s="38"/>
      <c r="AZ1234" s="38"/>
      <c r="BA1234" s="38"/>
      <c r="BB1234" s="38"/>
      <c r="BC1234" s="38"/>
      <c r="BD1234" s="38"/>
      <c r="BE1234" s="38"/>
      <c r="BF1234" s="38"/>
      <c r="BG1234" s="38"/>
      <c r="BH1234" s="38"/>
      <c r="BI1234" s="38"/>
      <c r="BJ1234" s="38"/>
      <c r="BK1234" s="38"/>
      <c r="BL1234" s="38"/>
      <c r="BM1234" s="38"/>
      <c r="BN1234" s="38"/>
      <c r="BO1234" s="38"/>
      <c r="BP1234" s="38"/>
      <c r="BQ1234" s="38"/>
      <c r="BR1234" s="38"/>
      <c r="BS1234" s="38"/>
      <c r="BT1234" s="38"/>
      <c r="BU1234" s="38"/>
      <c r="BV1234" s="38"/>
    </row>
    <row r="1235" spans="1:74" s="12" customFormat="1">
      <c r="A1235" s="80"/>
      <c r="B1235" s="105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38"/>
      <c r="Q1235" s="38"/>
      <c r="R1235" s="38"/>
      <c r="S1235" s="38"/>
      <c r="T1235" s="38"/>
      <c r="U1235" s="38"/>
      <c r="V1235" s="38"/>
      <c r="W1235" s="38"/>
      <c r="X1235" s="38"/>
      <c r="Y1235" s="38"/>
      <c r="Z1235" s="38"/>
      <c r="AA1235" s="38"/>
      <c r="AB1235" s="38"/>
      <c r="AC1235" s="38"/>
      <c r="AD1235" s="38"/>
      <c r="AE1235" s="38"/>
      <c r="AF1235" s="38"/>
      <c r="AG1235" s="38"/>
      <c r="AH1235" s="38"/>
      <c r="AI1235" s="38"/>
      <c r="AJ1235" s="38"/>
      <c r="AK1235" s="38"/>
      <c r="AL1235" s="38"/>
      <c r="AM1235" s="38"/>
      <c r="AN1235" s="38"/>
      <c r="AO1235" s="38"/>
      <c r="AP1235" s="38"/>
      <c r="AQ1235" s="38"/>
      <c r="AR1235" s="38"/>
      <c r="AS1235" s="38"/>
      <c r="AT1235" s="38"/>
      <c r="AU1235" s="38"/>
      <c r="AV1235" s="38"/>
      <c r="AW1235" s="38"/>
      <c r="AX1235" s="38"/>
      <c r="AY1235" s="38"/>
      <c r="AZ1235" s="38"/>
      <c r="BA1235" s="38"/>
      <c r="BB1235" s="38"/>
      <c r="BC1235" s="38"/>
      <c r="BD1235" s="38"/>
      <c r="BE1235" s="38"/>
      <c r="BF1235" s="38"/>
      <c r="BG1235" s="38"/>
      <c r="BH1235" s="38"/>
      <c r="BI1235" s="38"/>
      <c r="BJ1235" s="38"/>
      <c r="BK1235" s="38"/>
      <c r="BL1235" s="38"/>
      <c r="BM1235" s="38"/>
      <c r="BN1235" s="38"/>
      <c r="BO1235" s="38"/>
      <c r="BP1235" s="38"/>
      <c r="BQ1235" s="38"/>
      <c r="BR1235" s="38"/>
      <c r="BS1235" s="38"/>
      <c r="BT1235" s="38"/>
      <c r="BU1235" s="38"/>
      <c r="BV1235" s="38"/>
    </row>
    <row r="1236" spans="1:74" s="12" customFormat="1">
      <c r="A1236" s="80"/>
      <c r="B1236" s="105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38"/>
      <c r="Q1236" s="38"/>
      <c r="R1236" s="38"/>
      <c r="S1236" s="38"/>
      <c r="T1236" s="38"/>
      <c r="U1236" s="38"/>
      <c r="V1236" s="38"/>
      <c r="W1236" s="38"/>
      <c r="X1236" s="38"/>
      <c r="Y1236" s="38"/>
      <c r="Z1236" s="38"/>
      <c r="AA1236" s="38"/>
      <c r="AB1236" s="38"/>
      <c r="AC1236" s="38"/>
      <c r="AD1236" s="38"/>
      <c r="AE1236" s="38"/>
      <c r="AF1236" s="38"/>
      <c r="AG1236" s="38"/>
      <c r="AH1236" s="38"/>
      <c r="AI1236" s="38"/>
      <c r="AJ1236" s="38"/>
      <c r="AK1236" s="38"/>
      <c r="AL1236" s="38"/>
      <c r="AM1236" s="38"/>
      <c r="AN1236" s="38"/>
      <c r="AO1236" s="38"/>
      <c r="AP1236" s="38"/>
      <c r="AQ1236" s="38"/>
      <c r="AR1236" s="38"/>
      <c r="AS1236" s="38"/>
      <c r="AT1236" s="38"/>
      <c r="AU1236" s="38"/>
      <c r="AV1236" s="38"/>
      <c r="AW1236" s="38"/>
      <c r="AX1236" s="38"/>
      <c r="AY1236" s="38"/>
      <c r="AZ1236" s="38"/>
      <c r="BA1236" s="38"/>
      <c r="BB1236" s="38"/>
      <c r="BC1236" s="38"/>
      <c r="BD1236" s="38"/>
      <c r="BE1236" s="38"/>
      <c r="BF1236" s="38"/>
      <c r="BG1236" s="38"/>
      <c r="BH1236" s="38"/>
      <c r="BI1236" s="38"/>
      <c r="BJ1236" s="38"/>
      <c r="BK1236" s="38"/>
      <c r="BL1236" s="38"/>
      <c r="BM1236" s="38"/>
      <c r="BN1236" s="38"/>
      <c r="BO1236" s="38"/>
      <c r="BP1236" s="38"/>
      <c r="BQ1236" s="38"/>
      <c r="BR1236" s="38"/>
      <c r="BS1236" s="38"/>
      <c r="BT1236" s="38"/>
      <c r="BU1236" s="38"/>
      <c r="BV1236" s="38"/>
    </row>
    <row r="1237" spans="1:74" s="12" customFormat="1">
      <c r="A1237" s="80"/>
      <c r="B1237" s="105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38"/>
      <c r="Q1237" s="38"/>
      <c r="R1237" s="38"/>
      <c r="S1237" s="38"/>
      <c r="T1237" s="38"/>
      <c r="U1237" s="38"/>
      <c r="V1237" s="38"/>
      <c r="W1237" s="38"/>
      <c r="X1237" s="38"/>
      <c r="Y1237" s="38"/>
      <c r="Z1237" s="38"/>
      <c r="AA1237" s="38"/>
      <c r="AB1237" s="38"/>
      <c r="AC1237" s="38"/>
      <c r="AD1237" s="38"/>
      <c r="AE1237" s="38"/>
      <c r="AF1237" s="38"/>
      <c r="AG1237" s="38"/>
      <c r="AH1237" s="38"/>
      <c r="AI1237" s="38"/>
      <c r="AJ1237" s="38"/>
      <c r="AK1237" s="38"/>
      <c r="AL1237" s="38"/>
      <c r="AM1237" s="38"/>
      <c r="AN1237" s="38"/>
      <c r="AO1237" s="38"/>
      <c r="AP1237" s="38"/>
      <c r="AQ1237" s="38"/>
      <c r="AR1237" s="38"/>
      <c r="AS1237" s="38"/>
      <c r="AT1237" s="38"/>
      <c r="AU1237" s="38"/>
      <c r="AV1237" s="38"/>
      <c r="AW1237" s="38"/>
      <c r="AX1237" s="38"/>
      <c r="AY1237" s="38"/>
      <c r="AZ1237" s="38"/>
      <c r="BA1237" s="38"/>
      <c r="BB1237" s="38"/>
      <c r="BC1237" s="38"/>
      <c r="BD1237" s="38"/>
      <c r="BE1237" s="38"/>
      <c r="BF1237" s="38"/>
      <c r="BG1237" s="38"/>
      <c r="BH1237" s="38"/>
      <c r="BI1237" s="38"/>
      <c r="BJ1237" s="38"/>
      <c r="BK1237" s="38"/>
      <c r="BL1237" s="38"/>
      <c r="BM1237" s="38"/>
      <c r="BN1237" s="38"/>
      <c r="BO1237" s="38"/>
      <c r="BP1237" s="38"/>
      <c r="BQ1237" s="38"/>
      <c r="BR1237" s="38"/>
      <c r="BS1237" s="38"/>
      <c r="BT1237" s="38"/>
      <c r="BU1237" s="38"/>
      <c r="BV1237" s="38"/>
    </row>
    <row r="1238" spans="1:74" s="12" customFormat="1">
      <c r="A1238" s="80"/>
      <c r="B1238" s="105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38"/>
      <c r="Q1238" s="38"/>
      <c r="R1238" s="38"/>
      <c r="S1238" s="38"/>
      <c r="T1238" s="38"/>
      <c r="U1238" s="38"/>
      <c r="V1238" s="38"/>
      <c r="W1238" s="38"/>
      <c r="X1238" s="38"/>
      <c r="Y1238" s="38"/>
      <c r="Z1238" s="38"/>
      <c r="AA1238" s="38"/>
      <c r="AB1238" s="38"/>
      <c r="AC1238" s="38"/>
      <c r="AD1238" s="38"/>
      <c r="AE1238" s="38"/>
      <c r="AF1238" s="38"/>
      <c r="AG1238" s="38"/>
      <c r="AH1238" s="38"/>
      <c r="AI1238" s="38"/>
      <c r="AJ1238" s="38"/>
      <c r="AK1238" s="38"/>
      <c r="AL1238" s="38"/>
      <c r="AM1238" s="38"/>
      <c r="AN1238" s="38"/>
      <c r="AO1238" s="38"/>
      <c r="AP1238" s="38"/>
      <c r="AQ1238" s="38"/>
      <c r="AR1238" s="38"/>
      <c r="AS1238" s="38"/>
      <c r="AT1238" s="38"/>
      <c r="AU1238" s="38"/>
      <c r="AV1238" s="38"/>
      <c r="AW1238" s="38"/>
      <c r="AX1238" s="38"/>
      <c r="AY1238" s="38"/>
      <c r="AZ1238" s="38"/>
      <c r="BA1238" s="38"/>
      <c r="BB1238" s="38"/>
      <c r="BC1238" s="38"/>
      <c r="BD1238" s="38"/>
      <c r="BE1238" s="38"/>
      <c r="BF1238" s="38"/>
      <c r="BG1238" s="38"/>
      <c r="BH1238" s="38"/>
      <c r="BI1238" s="38"/>
      <c r="BJ1238" s="38"/>
      <c r="BK1238" s="38"/>
      <c r="BL1238" s="38"/>
      <c r="BM1238" s="38"/>
      <c r="BN1238" s="38"/>
      <c r="BO1238" s="38"/>
      <c r="BP1238" s="38"/>
      <c r="BQ1238" s="38"/>
      <c r="BR1238" s="38"/>
      <c r="BS1238" s="38"/>
      <c r="BT1238" s="38"/>
      <c r="BU1238" s="38"/>
      <c r="BV1238" s="38"/>
    </row>
    <row r="1239" spans="1:74" s="12" customFormat="1">
      <c r="A1239" s="80"/>
      <c r="B1239" s="105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  <c r="Z1239" s="38"/>
      <c r="AA1239" s="38"/>
      <c r="AB1239" s="38"/>
      <c r="AC1239" s="38"/>
      <c r="AD1239" s="38"/>
      <c r="AE1239" s="38"/>
      <c r="AF1239" s="38"/>
      <c r="AG1239" s="38"/>
      <c r="AH1239" s="38"/>
      <c r="AI1239" s="38"/>
      <c r="AJ1239" s="38"/>
      <c r="AK1239" s="38"/>
      <c r="AL1239" s="38"/>
      <c r="AM1239" s="38"/>
      <c r="AN1239" s="38"/>
      <c r="AO1239" s="38"/>
      <c r="AP1239" s="38"/>
      <c r="AQ1239" s="38"/>
      <c r="AR1239" s="38"/>
      <c r="AS1239" s="38"/>
      <c r="AT1239" s="38"/>
      <c r="AU1239" s="38"/>
      <c r="AV1239" s="38"/>
      <c r="AW1239" s="38"/>
      <c r="AX1239" s="38"/>
      <c r="AY1239" s="38"/>
      <c r="AZ1239" s="38"/>
      <c r="BA1239" s="38"/>
      <c r="BB1239" s="38"/>
      <c r="BC1239" s="38"/>
      <c r="BD1239" s="38"/>
      <c r="BE1239" s="38"/>
      <c r="BF1239" s="38"/>
      <c r="BG1239" s="38"/>
      <c r="BH1239" s="38"/>
      <c r="BI1239" s="38"/>
      <c r="BJ1239" s="38"/>
      <c r="BK1239" s="38"/>
      <c r="BL1239" s="38"/>
      <c r="BM1239" s="38"/>
      <c r="BN1239" s="38"/>
      <c r="BO1239" s="38"/>
      <c r="BP1239" s="38"/>
      <c r="BQ1239" s="38"/>
      <c r="BR1239" s="38"/>
      <c r="BS1239" s="38"/>
      <c r="BT1239" s="38"/>
      <c r="BU1239" s="38"/>
      <c r="BV1239" s="38"/>
    </row>
    <row r="1240" spans="1:74" s="12" customFormat="1">
      <c r="A1240" s="80"/>
      <c r="B1240" s="105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38"/>
      <c r="Q1240" s="38"/>
      <c r="R1240" s="38"/>
      <c r="S1240" s="38"/>
      <c r="T1240" s="38"/>
      <c r="U1240" s="38"/>
      <c r="V1240" s="38"/>
      <c r="W1240" s="38"/>
      <c r="X1240" s="38"/>
      <c r="Y1240" s="38"/>
      <c r="Z1240" s="38"/>
      <c r="AA1240" s="38"/>
      <c r="AB1240" s="38"/>
      <c r="AC1240" s="38"/>
      <c r="AD1240" s="38"/>
      <c r="AE1240" s="38"/>
      <c r="AF1240" s="38"/>
      <c r="AG1240" s="38"/>
      <c r="AH1240" s="38"/>
      <c r="AI1240" s="38"/>
      <c r="AJ1240" s="38"/>
      <c r="AK1240" s="38"/>
      <c r="AL1240" s="38"/>
      <c r="AM1240" s="38"/>
      <c r="AN1240" s="38"/>
      <c r="AO1240" s="38"/>
      <c r="AP1240" s="38"/>
      <c r="AQ1240" s="38"/>
      <c r="AR1240" s="38"/>
      <c r="AS1240" s="38"/>
      <c r="AT1240" s="38"/>
      <c r="AU1240" s="38"/>
      <c r="AV1240" s="38"/>
      <c r="AW1240" s="38"/>
      <c r="AX1240" s="38"/>
      <c r="AY1240" s="38"/>
      <c r="AZ1240" s="38"/>
      <c r="BA1240" s="38"/>
      <c r="BB1240" s="38"/>
      <c r="BC1240" s="38"/>
      <c r="BD1240" s="38"/>
      <c r="BE1240" s="38"/>
      <c r="BF1240" s="38"/>
      <c r="BG1240" s="38"/>
      <c r="BH1240" s="38"/>
      <c r="BI1240" s="38"/>
      <c r="BJ1240" s="38"/>
      <c r="BK1240" s="38"/>
      <c r="BL1240" s="38"/>
      <c r="BM1240" s="38"/>
      <c r="BN1240" s="38"/>
      <c r="BO1240" s="38"/>
      <c r="BP1240" s="38"/>
      <c r="BQ1240" s="38"/>
      <c r="BR1240" s="38"/>
      <c r="BS1240" s="38"/>
      <c r="BT1240" s="38"/>
      <c r="BU1240" s="38"/>
      <c r="BV1240" s="38"/>
    </row>
    <row r="1241" spans="1:74" s="12" customFormat="1">
      <c r="A1241" s="80"/>
      <c r="B1241" s="105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38"/>
      <c r="Q1241" s="38"/>
      <c r="R1241" s="38"/>
      <c r="S1241" s="38"/>
      <c r="T1241" s="38"/>
      <c r="U1241" s="38"/>
      <c r="V1241" s="38"/>
      <c r="W1241" s="38"/>
      <c r="X1241" s="38"/>
      <c r="Y1241" s="38"/>
      <c r="Z1241" s="38"/>
      <c r="AA1241" s="38"/>
      <c r="AB1241" s="38"/>
      <c r="AC1241" s="38"/>
      <c r="AD1241" s="38"/>
      <c r="AE1241" s="38"/>
      <c r="AF1241" s="38"/>
      <c r="AG1241" s="38"/>
      <c r="AH1241" s="38"/>
      <c r="AI1241" s="38"/>
      <c r="AJ1241" s="38"/>
      <c r="AK1241" s="38"/>
      <c r="AL1241" s="38"/>
      <c r="AM1241" s="38"/>
      <c r="AN1241" s="38"/>
      <c r="AO1241" s="38"/>
      <c r="AP1241" s="38"/>
      <c r="AQ1241" s="38"/>
      <c r="AR1241" s="38"/>
      <c r="AS1241" s="38"/>
      <c r="AT1241" s="38"/>
      <c r="AU1241" s="38"/>
      <c r="AV1241" s="38"/>
      <c r="AW1241" s="38"/>
      <c r="AX1241" s="38"/>
      <c r="AY1241" s="38"/>
      <c r="AZ1241" s="38"/>
      <c r="BA1241" s="38"/>
      <c r="BB1241" s="38"/>
      <c r="BC1241" s="38"/>
      <c r="BD1241" s="38"/>
      <c r="BE1241" s="38"/>
      <c r="BF1241" s="38"/>
      <c r="BG1241" s="38"/>
      <c r="BH1241" s="38"/>
      <c r="BI1241" s="38"/>
      <c r="BJ1241" s="38"/>
      <c r="BK1241" s="38"/>
      <c r="BL1241" s="38"/>
      <c r="BM1241" s="38"/>
      <c r="BN1241" s="38"/>
      <c r="BO1241" s="38"/>
      <c r="BP1241" s="38"/>
      <c r="BQ1241" s="38"/>
      <c r="BR1241" s="38"/>
      <c r="BS1241" s="38"/>
      <c r="BT1241" s="38"/>
      <c r="BU1241" s="38"/>
      <c r="BV1241" s="38"/>
    </row>
    <row r="1242" spans="1:74" s="12" customFormat="1">
      <c r="A1242" s="80"/>
      <c r="B1242" s="105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  <c r="AF1242" s="38"/>
      <c r="AG1242" s="38"/>
      <c r="AH1242" s="38"/>
      <c r="AI1242" s="38"/>
      <c r="AJ1242" s="38"/>
      <c r="AK1242" s="38"/>
      <c r="AL1242" s="38"/>
      <c r="AM1242" s="38"/>
      <c r="AN1242" s="38"/>
      <c r="AO1242" s="38"/>
      <c r="AP1242" s="38"/>
      <c r="AQ1242" s="38"/>
      <c r="AR1242" s="38"/>
      <c r="AS1242" s="38"/>
      <c r="AT1242" s="38"/>
      <c r="AU1242" s="38"/>
      <c r="AV1242" s="38"/>
      <c r="AW1242" s="38"/>
      <c r="AX1242" s="38"/>
      <c r="AY1242" s="38"/>
      <c r="AZ1242" s="38"/>
      <c r="BA1242" s="38"/>
      <c r="BB1242" s="38"/>
      <c r="BC1242" s="38"/>
      <c r="BD1242" s="38"/>
      <c r="BE1242" s="38"/>
      <c r="BF1242" s="38"/>
      <c r="BG1242" s="38"/>
      <c r="BH1242" s="38"/>
      <c r="BI1242" s="38"/>
      <c r="BJ1242" s="38"/>
      <c r="BK1242" s="38"/>
      <c r="BL1242" s="38"/>
      <c r="BM1242" s="38"/>
      <c r="BN1242" s="38"/>
      <c r="BO1242" s="38"/>
      <c r="BP1242" s="38"/>
      <c r="BQ1242" s="38"/>
      <c r="BR1242" s="38"/>
      <c r="BS1242" s="38"/>
      <c r="BT1242" s="38"/>
      <c r="BU1242" s="38"/>
      <c r="BV1242" s="38"/>
    </row>
    <row r="1243" spans="1:74" s="12" customFormat="1">
      <c r="A1243" s="80"/>
      <c r="B1243" s="105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38"/>
      <c r="Q1243" s="38"/>
      <c r="R1243" s="38"/>
      <c r="S1243" s="38"/>
      <c r="T1243" s="38"/>
      <c r="U1243" s="38"/>
      <c r="V1243" s="38"/>
      <c r="W1243" s="38"/>
      <c r="X1243" s="38"/>
      <c r="Y1243" s="38"/>
      <c r="Z1243" s="38"/>
      <c r="AA1243" s="38"/>
      <c r="AB1243" s="38"/>
      <c r="AC1243" s="38"/>
      <c r="AD1243" s="38"/>
      <c r="AE1243" s="38"/>
      <c r="AF1243" s="38"/>
      <c r="AG1243" s="38"/>
      <c r="AH1243" s="38"/>
      <c r="AI1243" s="38"/>
      <c r="AJ1243" s="38"/>
      <c r="AK1243" s="38"/>
      <c r="AL1243" s="38"/>
      <c r="AM1243" s="38"/>
      <c r="AN1243" s="38"/>
      <c r="AO1243" s="38"/>
      <c r="AP1243" s="38"/>
      <c r="AQ1243" s="38"/>
      <c r="AR1243" s="38"/>
      <c r="AS1243" s="38"/>
      <c r="AT1243" s="38"/>
      <c r="AU1243" s="38"/>
      <c r="AV1243" s="38"/>
      <c r="AW1243" s="38"/>
      <c r="AX1243" s="38"/>
      <c r="AY1243" s="38"/>
      <c r="AZ1243" s="38"/>
      <c r="BA1243" s="38"/>
      <c r="BB1243" s="38"/>
      <c r="BC1243" s="38"/>
      <c r="BD1243" s="38"/>
      <c r="BE1243" s="38"/>
      <c r="BF1243" s="38"/>
      <c r="BG1243" s="38"/>
      <c r="BH1243" s="38"/>
      <c r="BI1243" s="38"/>
      <c r="BJ1243" s="38"/>
      <c r="BK1243" s="38"/>
      <c r="BL1243" s="38"/>
      <c r="BM1243" s="38"/>
      <c r="BN1243" s="38"/>
      <c r="BO1243" s="38"/>
      <c r="BP1243" s="38"/>
      <c r="BQ1243" s="38"/>
      <c r="BR1243" s="38"/>
      <c r="BS1243" s="38"/>
      <c r="BT1243" s="38"/>
      <c r="BU1243" s="38"/>
      <c r="BV1243" s="38"/>
    </row>
    <row r="1244" spans="1:74" s="12" customFormat="1">
      <c r="A1244" s="80"/>
      <c r="B1244" s="105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38"/>
      <c r="Q1244" s="38"/>
      <c r="R1244" s="38"/>
      <c r="S1244" s="38"/>
      <c r="T1244" s="38"/>
      <c r="U1244" s="38"/>
      <c r="V1244" s="38"/>
      <c r="W1244" s="38"/>
      <c r="X1244" s="38"/>
      <c r="Y1244" s="38"/>
      <c r="Z1244" s="38"/>
      <c r="AA1244" s="38"/>
      <c r="AB1244" s="38"/>
      <c r="AC1244" s="38"/>
      <c r="AD1244" s="38"/>
      <c r="AE1244" s="38"/>
      <c r="AF1244" s="38"/>
      <c r="AG1244" s="38"/>
      <c r="AH1244" s="38"/>
      <c r="AI1244" s="38"/>
      <c r="AJ1244" s="38"/>
      <c r="AK1244" s="38"/>
      <c r="AL1244" s="38"/>
      <c r="AM1244" s="38"/>
      <c r="AN1244" s="38"/>
      <c r="AO1244" s="38"/>
      <c r="AP1244" s="38"/>
      <c r="AQ1244" s="38"/>
      <c r="AR1244" s="38"/>
      <c r="AS1244" s="38"/>
      <c r="AT1244" s="38"/>
      <c r="AU1244" s="38"/>
      <c r="AV1244" s="38"/>
      <c r="AW1244" s="38"/>
      <c r="AX1244" s="38"/>
      <c r="AY1244" s="38"/>
      <c r="AZ1244" s="38"/>
      <c r="BA1244" s="38"/>
      <c r="BB1244" s="38"/>
      <c r="BC1244" s="38"/>
      <c r="BD1244" s="38"/>
      <c r="BE1244" s="38"/>
      <c r="BF1244" s="38"/>
      <c r="BG1244" s="38"/>
      <c r="BH1244" s="38"/>
      <c r="BI1244" s="38"/>
      <c r="BJ1244" s="38"/>
      <c r="BK1244" s="38"/>
      <c r="BL1244" s="38"/>
      <c r="BM1244" s="38"/>
      <c r="BN1244" s="38"/>
      <c r="BO1244" s="38"/>
      <c r="BP1244" s="38"/>
      <c r="BQ1244" s="38"/>
      <c r="BR1244" s="38"/>
      <c r="BS1244" s="38"/>
      <c r="BT1244" s="38"/>
      <c r="BU1244" s="38"/>
      <c r="BV1244" s="38"/>
    </row>
    <row r="1245" spans="1:74" s="12" customFormat="1">
      <c r="A1245" s="80"/>
      <c r="B1245" s="105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38"/>
      <c r="Q1245" s="38"/>
      <c r="R1245" s="38"/>
      <c r="S1245" s="38"/>
      <c r="T1245" s="38"/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F1245" s="38"/>
      <c r="AG1245" s="38"/>
      <c r="AH1245" s="38"/>
      <c r="AI1245" s="38"/>
      <c r="AJ1245" s="38"/>
      <c r="AK1245" s="38"/>
      <c r="AL1245" s="38"/>
      <c r="AM1245" s="38"/>
      <c r="AN1245" s="38"/>
      <c r="AO1245" s="38"/>
      <c r="AP1245" s="38"/>
      <c r="AQ1245" s="38"/>
      <c r="AR1245" s="38"/>
      <c r="AS1245" s="38"/>
      <c r="AT1245" s="38"/>
      <c r="AU1245" s="38"/>
      <c r="AV1245" s="38"/>
      <c r="AW1245" s="38"/>
      <c r="AX1245" s="38"/>
      <c r="AY1245" s="38"/>
      <c r="AZ1245" s="38"/>
      <c r="BA1245" s="38"/>
      <c r="BB1245" s="38"/>
      <c r="BC1245" s="38"/>
      <c r="BD1245" s="38"/>
      <c r="BE1245" s="38"/>
      <c r="BF1245" s="38"/>
      <c r="BG1245" s="38"/>
      <c r="BH1245" s="38"/>
      <c r="BI1245" s="38"/>
      <c r="BJ1245" s="38"/>
      <c r="BK1245" s="38"/>
      <c r="BL1245" s="38"/>
      <c r="BM1245" s="38"/>
      <c r="BN1245" s="38"/>
      <c r="BO1245" s="38"/>
      <c r="BP1245" s="38"/>
      <c r="BQ1245" s="38"/>
      <c r="BR1245" s="38"/>
      <c r="BS1245" s="38"/>
      <c r="BT1245" s="38"/>
      <c r="BU1245" s="38"/>
      <c r="BV1245" s="38"/>
    </row>
    <row r="1246" spans="1:74" s="12" customFormat="1">
      <c r="A1246" s="80"/>
      <c r="B1246" s="105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38"/>
      <c r="Q1246" s="38"/>
      <c r="R1246" s="38"/>
      <c r="S1246" s="38"/>
      <c r="T1246" s="38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F1246" s="38"/>
      <c r="AG1246" s="38"/>
      <c r="AH1246" s="38"/>
      <c r="AI1246" s="38"/>
      <c r="AJ1246" s="38"/>
      <c r="AK1246" s="38"/>
      <c r="AL1246" s="38"/>
      <c r="AM1246" s="38"/>
      <c r="AN1246" s="38"/>
      <c r="AO1246" s="38"/>
      <c r="AP1246" s="38"/>
      <c r="AQ1246" s="38"/>
      <c r="AR1246" s="38"/>
      <c r="AS1246" s="38"/>
      <c r="AT1246" s="38"/>
      <c r="AU1246" s="38"/>
      <c r="AV1246" s="38"/>
      <c r="AW1246" s="38"/>
      <c r="AX1246" s="38"/>
      <c r="AY1246" s="38"/>
      <c r="AZ1246" s="38"/>
      <c r="BA1246" s="38"/>
      <c r="BB1246" s="38"/>
      <c r="BC1246" s="38"/>
      <c r="BD1246" s="38"/>
      <c r="BE1246" s="38"/>
      <c r="BF1246" s="38"/>
      <c r="BG1246" s="38"/>
      <c r="BH1246" s="38"/>
      <c r="BI1246" s="38"/>
      <c r="BJ1246" s="38"/>
      <c r="BK1246" s="38"/>
      <c r="BL1246" s="38"/>
      <c r="BM1246" s="38"/>
      <c r="BN1246" s="38"/>
      <c r="BO1246" s="38"/>
      <c r="BP1246" s="38"/>
      <c r="BQ1246" s="38"/>
      <c r="BR1246" s="38"/>
      <c r="BS1246" s="38"/>
      <c r="BT1246" s="38"/>
      <c r="BU1246" s="38"/>
      <c r="BV1246" s="38"/>
    </row>
    <row r="1247" spans="1:74" s="12" customFormat="1">
      <c r="A1247" s="80"/>
      <c r="B1247" s="105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38"/>
      <c r="Q1247" s="38"/>
      <c r="R1247" s="38"/>
      <c r="S1247" s="38"/>
      <c r="T1247" s="38"/>
      <c r="U1247" s="38"/>
      <c r="V1247" s="38"/>
      <c r="W1247" s="38"/>
      <c r="X1247" s="38"/>
      <c r="Y1247" s="38"/>
      <c r="Z1247" s="38"/>
      <c r="AA1247" s="38"/>
      <c r="AB1247" s="38"/>
      <c r="AC1247" s="38"/>
      <c r="AD1247" s="38"/>
      <c r="AE1247" s="38"/>
      <c r="AF1247" s="38"/>
      <c r="AG1247" s="38"/>
      <c r="AH1247" s="38"/>
      <c r="AI1247" s="38"/>
      <c r="AJ1247" s="38"/>
      <c r="AK1247" s="38"/>
      <c r="AL1247" s="38"/>
      <c r="AM1247" s="38"/>
      <c r="AN1247" s="38"/>
      <c r="AO1247" s="38"/>
      <c r="AP1247" s="38"/>
      <c r="AQ1247" s="38"/>
      <c r="AR1247" s="38"/>
      <c r="AS1247" s="38"/>
      <c r="AT1247" s="38"/>
      <c r="AU1247" s="38"/>
      <c r="AV1247" s="38"/>
      <c r="AW1247" s="38"/>
      <c r="AX1247" s="38"/>
      <c r="AY1247" s="38"/>
      <c r="AZ1247" s="38"/>
      <c r="BA1247" s="38"/>
      <c r="BB1247" s="38"/>
      <c r="BC1247" s="38"/>
      <c r="BD1247" s="38"/>
      <c r="BE1247" s="38"/>
      <c r="BF1247" s="38"/>
      <c r="BG1247" s="38"/>
      <c r="BH1247" s="38"/>
      <c r="BI1247" s="38"/>
      <c r="BJ1247" s="38"/>
      <c r="BK1247" s="38"/>
      <c r="BL1247" s="38"/>
      <c r="BM1247" s="38"/>
      <c r="BN1247" s="38"/>
      <c r="BO1247" s="38"/>
      <c r="BP1247" s="38"/>
      <c r="BQ1247" s="38"/>
      <c r="BR1247" s="38"/>
      <c r="BS1247" s="38"/>
      <c r="BT1247" s="38"/>
      <c r="BU1247" s="38"/>
      <c r="BV1247" s="38"/>
    </row>
    <row r="1248" spans="1:74" s="12" customFormat="1">
      <c r="A1248" s="80"/>
      <c r="B1248" s="105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38"/>
      <c r="Q1248" s="38"/>
      <c r="R1248" s="38"/>
      <c r="S1248" s="38"/>
      <c r="T1248" s="38"/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F1248" s="38"/>
      <c r="AG1248" s="38"/>
      <c r="AH1248" s="38"/>
      <c r="AI1248" s="38"/>
      <c r="AJ1248" s="38"/>
      <c r="AK1248" s="38"/>
      <c r="AL1248" s="38"/>
      <c r="AM1248" s="38"/>
      <c r="AN1248" s="38"/>
      <c r="AO1248" s="38"/>
      <c r="AP1248" s="38"/>
      <c r="AQ1248" s="38"/>
      <c r="AR1248" s="38"/>
      <c r="AS1248" s="38"/>
      <c r="AT1248" s="38"/>
      <c r="AU1248" s="38"/>
      <c r="AV1248" s="38"/>
      <c r="AW1248" s="38"/>
      <c r="AX1248" s="38"/>
      <c r="AY1248" s="38"/>
      <c r="AZ1248" s="38"/>
      <c r="BA1248" s="38"/>
      <c r="BB1248" s="38"/>
      <c r="BC1248" s="38"/>
      <c r="BD1248" s="38"/>
      <c r="BE1248" s="38"/>
      <c r="BF1248" s="38"/>
      <c r="BG1248" s="38"/>
      <c r="BH1248" s="38"/>
      <c r="BI1248" s="38"/>
      <c r="BJ1248" s="38"/>
      <c r="BK1248" s="38"/>
      <c r="BL1248" s="38"/>
      <c r="BM1248" s="38"/>
      <c r="BN1248" s="38"/>
      <c r="BO1248" s="38"/>
      <c r="BP1248" s="38"/>
      <c r="BQ1248" s="38"/>
      <c r="BR1248" s="38"/>
      <c r="BS1248" s="38"/>
      <c r="BT1248" s="38"/>
      <c r="BU1248" s="38"/>
      <c r="BV1248" s="38"/>
    </row>
    <row r="1249" spans="1:74" s="12" customFormat="1">
      <c r="A1249" s="80"/>
      <c r="B1249" s="105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38"/>
      <c r="Q1249" s="38"/>
      <c r="R1249" s="38"/>
      <c r="S1249" s="38"/>
      <c r="T1249" s="38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F1249" s="38"/>
      <c r="AG1249" s="38"/>
      <c r="AH1249" s="38"/>
      <c r="AI1249" s="38"/>
      <c r="AJ1249" s="38"/>
      <c r="AK1249" s="38"/>
      <c r="AL1249" s="38"/>
      <c r="AM1249" s="38"/>
      <c r="AN1249" s="38"/>
      <c r="AO1249" s="38"/>
      <c r="AP1249" s="38"/>
      <c r="AQ1249" s="38"/>
      <c r="AR1249" s="38"/>
      <c r="AS1249" s="38"/>
      <c r="AT1249" s="38"/>
      <c r="AU1249" s="38"/>
      <c r="AV1249" s="38"/>
      <c r="AW1249" s="38"/>
      <c r="AX1249" s="38"/>
      <c r="AY1249" s="38"/>
      <c r="AZ1249" s="38"/>
      <c r="BA1249" s="38"/>
      <c r="BB1249" s="38"/>
      <c r="BC1249" s="38"/>
      <c r="BD1249" s="38"/>
      <c r="BE1249" s="38"/>
      <c r="BF1249" s="38"/>
      <c r="BG1249" s="38"/>
      <c r="BH1249" s="38"/>
      <c r="BI1249" s="38"/>
      <c r="BJ1249" s="38"/>
      <c r="BK1249" s="38"/>
      <c r="BL1249" s="38"/>
      <c r="BM1249" s="38"/>
      <c r="BN1249" s="38"/>
      <c r="BO1249" s="38"/>
      <c r="BP1249" s="38"/>
      <c r="BQ1249" s="38"/>
      <c r="BR1249" s="38"/>
      <c r="BS1249" s="38"/>
      <c r="BT1249" s="38"/>
      <c r="BU1249" s="38"/>
      <c r="BV1249" s="38"/>
    </row>
    <row r="1250" spans="1:74" s="12" customFormat="1">
      <c r="A1250" s="80"/>
      <c r="B1250" s="105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38"/>
      <c r="Q1250" s="38"/>
      <c r="R1250" s="38"/>
      <c r="S1250" s="38"/>
      <c r="T1250" s="38"/>
      <c r="U1250" s="38"/>
      <c r="V1250" s="38"/>
      <c r="W1250" s="38"/>
      <c r="X1250" s="38"/>
      <c r="Y1250" s="38"/>
      <c r="Z1250" s="38"/>
      <c r="AA1250" s="38"/>
      <c r="AB1250" s="38"/>
      <c r="AC1250" s="38"/>
      <c r="AD1250" s="38"/>
      <c r="AE1250" s="38"/>
      <c r="AF1250" s="38"/>
      <c r="AG1250" s="38"/>
      <c r="AH1250" s="38"/>
      <c r="AI1250" s="38"/>
      <c r="AJ1250" s="38"/>
      <c r="AK1250" s="38"/>
      <c r="AL1250" s="38"/>
      <c r="AM1250" s="38"/>
      <c r="AN1250" s="38"/>
      <c r="AO1250" s="38"/>
      <c r="AP1250" s="38"/>
      <c r="AQ1250" s="38"/>
      <c r="AR1250" s="38"/>
      <c r="AS1250" s="38"/>
      <c r="AT1250" s="38"/>
      <c r="AU1250" s="38"/>
      <c r="AV1250" s="38"/>
      <c r="AW1250" s="38"/>
      <c r="AX1250" s="38"/>
      <c r="AY1250" s="38"/>
      <c r="AZ1250" s="38"/>
      <c r="BA1250" s="38"/>
      <c r="BB1250" s="38"/>
      <c r="BC1250" s="38"/>
      <c r="BD1250" s="38"/>
      <c r="BE1250" s="38"/>
      <c r="BF1250" s="38"/>
      <c r="BG1250" s="38"/>
      <c r="BH1250" s="38"/>
      <c r="BI1250" s="38"/>
      <c r="BJ1250" s="38"/>
      <c r="BK1250" s="38"/>
      <c r="BL1250" s="38"/>
      <c r="BM1250" s="38"/>
      <c r="BN1250" s="38"/>
      <c r="BO1250" s="38"/>
      <c r="BP1250" s="38"/>
      <c r="BQ1250" s="38"/>
      <c r="BR1250" s="38"/>
      <c r="BS1250" s="38"/>
      <c r="BT1250" s="38"/>
      <c r="BU1250" s="38"/>
      <c r="BV1250" s="38"/>
    </row>
    <row r="1251" spans="1:74" s="12" customFormat="1">
      <c r="A1251" s="80"/>
      <c r="B1251" s="105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  <c r="Q1251" s="38"/>
      <c r="R1251" s="38"/>
      <c r="S1251" s="38"/>
      <c r="T1251" s="38"/>
      <c r="U1251" s="38"/>
      <c r="V1251" s="38"/>
      <c r="W1251" s="38"/>
      <c r="X1251" s="38"/>
      <c r="Y1251" s="38"/>
      <c r="Z1251" s="38"/>
      <c r="AA1251" s="38"/>
      <c r="AB1251" s="38"/>
      <c r="AC1251" s="38"/>
      <c r="AD1251" s="38"/>
      <c r="AE1251" s="38"/>
      <c r="AF1251" s="38"/>
      <c r="AG1251" s="38"/>
      <c r="AH1251" s="38"/>
      <c r="AI1251" s="38"/>
      <c r="AJ1251" s="38"/>
      <c r="AK1251" s="38"/>
      <c r="AL1251" s="38"/>
      <c r="AM1251" s="38"/>
      <c r="AN1251" s="38"/>
      <c r="AO1251" s="38"/>
      <c r="AP1251" s="38"/>
      <c r="AQ1251" s="38"/>
      <c r="AR1251" s="38"/>
      <c r="AS1251" s="38"/>
      <c r="AT1251" s="38"/>
      <c r="AU1251" s="38"/>
      <c r="AV1251" s="38"/>
      <c r="AW1251" s="38"/>
      <c r="AX1251" s="38"/>
      <c r="AY1251" s="38"/>
      <c r="AZ1251" s="38"/>
      <c r="BA1251" s="38"/>
      <c r="BB1251" s="38"/>
      <c r="BC1251" s="38"/>
      <c r="BD1251" s="38"/>
      <c r="BE1251" s="38"/>
      <c r="BF1251" s="38"/>
      <c r="BG1251" s="38"/>
      <c r="BH1251" s="38"/>
      <c r="BI1251" s="38"/>
      <c r="BJ1251" s="38"/>
      <c r="BK1251" s="38"/>
      <c r="BL1251" s="38"/>
      <c r="BM1251" s="38"/>
      <c r="BN1251" s="38"/>
      <c r="BO1251" s="38"/>
      <c r="BP1251" s="38"/>
      <c r="BQ1251" s="38"/>
      <c r="BR1251" s="38"/>
      <c r="BS1251" s="38"/>
      <c r="BT1251" s="38"/>
      <c r="BU1251" s="38"/>
      <c r="BV1251" s="38"/>
    </row>
    <row r="1252" spans="1:74" s="12" customFormat="1">
      <c r="A1252" s="80"/>
      <c r="B1252" s="105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38"/>
      <c r="Q1252" s="38"/>
      <c r="R1252" s="38"/>
      <c r="S1252" s="38"/>
      <c r="T1252" s="38"/>
      <c r="U1252" s="38"/>
      <c r="V1252" s="38"/>
      <c r="W1252" s="38"/>
      <c r="X1252" s="38"/>
      <c r="Y1252" s="38"/>
      <c r="Z1252" s="38"/>
      <c r="AA1252" s="38"/>
      <c r="AB1252" s="38"/>
      <c r="AC1252" s="38"/>
      <c r="AD1252" s="38"/>
      <c r="AE1252" s="38"/>
      <c r="AF1252" s="38"/>
      <c r="AG1252" s="38"/>
      <c r="AH1252" s="38"/>
      <c r="AI1252" s="38"/>
      <c r="AJ1252" s="38"/>
      <c r="AK1252" s="38"/>
      <c r="AL1252" s="38"/>
      <c r="AM1252" s="38"/>
      <c r="AN1252" s="38"/>
      <c r="AO1252" s="38"/>
      <c r="AP1252" s="38"/>
      <c r="AQ1252" s="38"/>
      <c r="AR1252" s="38"/>
      <c r="AS1252" s="38"/>
      <c r="AT1252" s="38"/>
      <c r="AU1252" s="38"/>
      <c r="AV1252" s="38"/>
      <c r="AW1252" s="38"/>
      <c r="AX1252" s="38"/>
      <c r="AY1252" s="38"/>
      <c r="AZ1252" s="38"/>
      <c r="BA1252" s="38"/>
      <c r="BB1252" s="38"/>
      <c r="BC1252" s="38"/>
      <c r="BD1252" s="38"/>
      <c r="BE1252" s="38"/>
      <c r="BF1252" s="38"/>
      <c r="BG1252" s="38"/>
      <c r="BH1252" s="38"/>
      <c r="BI1252" s="38"/>
      <c r="BJ1252" s="38"/>
      <c r="BK1252" s="38"/>
      <c r="BL1252" s="38"/>
      <c r="BM1252" s="38"/>
      <c r="BN1252" s="38"/>
      <c r="BO1252" s="38"/>
      <c r="BP1252" s="38"/>
      <c r="BQ1252" s="38"/>
      <c r="BR1252" s="38"/>
      <c r="BS1252" s="38"/>
      <c r="BT1252" s="38"/>
      <c r="BU1252" s="38"/>
      <c r="BV1252" s="38"/>
    </row>
    <row r="1253" spans="1:74" s="12" customFormat="1">
      <c r="A1253" s="80"/>
      <c r="B1253" s="105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38"/>
      <c r="Q1253" s="38"/>
      <c r="R1253" s="38"/>
      <c r="S1253" s="38"/>
      <c r="T1253" s="38"/>
      <c r="U1253" s="38"/>
      <c r="V1253" s="38"/>
      <c r="W1253" s="38"/>
      <c r="X1253" s="38"/>
      <c r="Y1253" s="38"/>
      <c r="Z1253" s="38"/>
      <c r="AA1253" s="38"/>
      <c r="AB1253" s="38"/>
      <c r="AC1253" s="38"/>
      <c r="AD1253" s="38"/>
      <c r="AE1253" s="38"/>
      <c r="AF1253" s="38"/>
      <c r="AG1253" s="38"/>
      <c r="AH1253" s="38"/>
      <c r="AI1253" s="38"/>
      <c r="AJ1253" s="38"/>
      <c r="AK1253" s="38"/>
      <c r="AL1253" s="38"/>
      <c r="AM1253" s="38"/>
      <c r="AN1253" s="38"/>
      <c r="AO1253" s="38"/>
      <c r="AP1253" s="38"/>
      <c r="AQ1253" s="38"/>
      <c r="AR1253" s="38"/>
      <c r="AS1253" s="38"/>
      <c r="AT1253" s="38"/>
      <c r="AU1253" s="38"/>
      <c r="AV1253" s="38"/>
      <c r="AW1253" s="38"/>
      <c r="AX1253" s="38"/>
      <c r="AY1253" s="38"/>
      <c r="AZ1253" s="38"/>
      <c r="BA1253" s="38"/>
      <c r="BB1253" s="38"/>
      <c r="BC1253" s="38"/>
      <c r="BD1253" s="38"/>
      <c r="BE1253" s="38"/>
      <c r="BF1253" s="38"/>
      <c r="BG1253" s="38"/>
      <c r="BH1253" s="38"/>
      <c r="BI1253" s="38"/>
      <c r="BJ1253" s="38"/>
      <c r="BK1253" s="38"/>
      <c r="BL1253" s="38"/>
      <c r="BM1253" s="38"/>
      <c r="BN1253" s="38"/>
      <c r="BO1253" s="38"/>
      <c r="BP1253" s="38"/>
      <c r="BQ1253" s="38"/>
      <c r="BR1253" s="38"/>
      <c r="BS1253" s="38"/>
      <c r="BT1253" s="38"/>
      <c r="BU1253" s="38"/>
      <c r="BV1253" s="38"/>
    </row>
    <row r="1254" spans="1:74" s="12" customFormat="1">
      <c r="A1254" s="80"/>
      <c r="B1254" s="105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38"/>
      <c r="Q1254" s="38"/>
      <c r="R1254" s="38"/>
      <c r="S1254" s="38"/>
      <c r="T1254" s="38"/>
      <c r="U1254" s="38"/>
      <c r="V1254" s="38"/>
      <c r="W1254" s="38"/>
      <c r="X1254" s="38"/>
      <c r="Y1254" s="38"/>
      <c r="Z1254" s="38"/>
      <c r="AA1254" s="38"/>
      <c r="AB1254" s="38"/>
      <c r="AC1254" s="38"/>
      <c r="AD1254" s="38"/>
      <c r="AE1254" s="38"/>
      <c r="AF1254" s="38"/>
      <c r="AG1254" s="38"/>
      <c r="AH1254" s="38"/>
      <c r="AI1254" s="38"/>
      <c r="AJ1254" s="38"/>
      <c r="AK1254" s="38"/>
      <c r="AL1254" s="38"/>
      <c r="AM1254" s="38"/>
      <c r="AN1254" s="38"/>
      <c r="AO1254" s="38"/>
      <c r="AP1254" s="38"/>
      <c r="AQ1254" s="38"/>
      <c r="AR1254" s="38"/>
      <c r="AS1254" s="38"/>
      <c r="AT1254" s="38"/>
      <c r="AU1254" s="38"/>
      <c r="AV1254" s="38"/>
      <c r="AW1254" s="38"/>
      <c r="AX1254" s="38"/>
      <c r="AY1254" s="38"/>
      <c r="AZ1254" s="38"/>
      <c r="BA1254" s="38"/>
      <c r="BB1254" s="38"/>
      <c r="BC1254" s="38"/>
      <c r="BD1254" s="38"/>
      <c r="BE1254" s="38"/>
      <c r="BF1254" s="38"/>
      <c r="BG1254" s="38"/>
      <c r="BH1254" s="38"/>
      <c r="BI1254" s="38"/>
      <c r="BJ1254" s="38"/>
      <c r="BK1254" s="38"/>
      <c r="BL1254" s="38"/>
      <c r="BM1254" s="38"/>
      <c r="BN1254" s="38"/>
      <c r="BO1254" s="38"/>
      <c r="BP1254" s="38"/>
      <c r="BQ1254" s="38"/>
      <c r="BR1254" s="38"/>
      <c r="BS1254" s="38"/>
      <c r="BT1254" s="38"/>
      <c r="BU1254" s="38"/>
      <c r="BV1254" s="38"/>
    </row>
    <row r="1255" spans="1:74" s="12" customFormat="1">
      <c r="A1255" s="80"/>
      <c r="B1255" s="105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38"/>
      <c r="Q1255" s="38"/>
      <c r="R1255" s="38"/>
      <c r="S1255" s="38"/>
      <c r="T1255" s="38"/>
      <c r="U1255" s="38"/>
      <c r="V1255" s="38"/>
      <c r="W1255" s="38"/>
      <c r="X1255" s="38"/>
      <c r="Y1255" s="38"/>
      <c r="Z1255" s="38"/>
      <c r="AA1255" s="38"/>
      <c r="AB1255" s="38"/>
      <c r="AC1255" s="38"/>
      <c r="AD1255" s="38"/>
      <c r="AE1255" s="38"/>
      <c r="AF1255" s="38"/>
      <c r="AG1255" s="38"/>
      <c r="AH1255" s="38"/>
      <c r="AI1255" s="38"/>
      <c r="AJ1255" s="38"/>
      <c r="AK1255" s="38"/>
      <c r="AL1255" s="38"/>
      <c r="AM1255" s="38"/>
      <c r="AN1255" s="38"/>
      <c r="AO1255" s="38"/>
      <c r="AP1255" s="38"/>
      <c r="AQ1255" s="38"/>
      <c r="AR1255" s="38"/>
      <c r="AS1255" s="38"/>
      <c r="AT1255" s="38"/>
      <c r="AU1255" s="38"/>
      <c r="AV1255" s="38"/>
      <c r="AW1255" s="38"/>
      <c r="AX1255" s="38"/>
      <c r="AY1255" s="38"/>
      <c r="AZ1255" s="38"/>
      <c r="BA1255" s="38"/>
      <c r="BB1255" s="38"/>
      <c r="BC1255" s="38"/>
      <c r="BD1255" s="38"/>
      <c r="BE1255" s="38"/>
      <c r="BF1255" s="38"/>
      <c r="BG1255" s="38"/>
      <c r="BH1255" s="38"/>
      <c r="BI1255" s="38"/>
      <c r="BJ1255" s="38"/>
      <c r="BK1255" s="38"/>
      <c r="BL1255" s="38"/>
      <c r="BM1255" s="38"/>
      <c r="BN1255" s="38"/>
      <c r="BO1255" s="38"/>
      <c r="BP1255" s="38"/>
      <c r="BQ1255" s="38"/>
      <c r="BR1255" s="38"/>
      <c r="BS1255" s="38"/>
      <c r="BT1255" s="38"/>
      <c r="BU1255" s="38"/>
      <c r="BV1255" s="38"/>
    </row>
    <row r="1256" spans="1:74" s="12" customFormat="1">
      <c r="A1256" s="80"/>
      <c r="B1256" s="105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38"/>
      <c r="Q1256" s="38"/>
      <c r="R1256" s="38"/>
      <c r="S1256" s="38"/>
      <c r="T1256" s="38"/>
      <c r="U1256" s="38"/>
      <c r="V1256" s="38"/>
      <c r="W1256" s="38"/>
      <c r="X1256" s="38"/>
      <c r="Y1256" s="38"/>
      <c r="Z1256" s="38"/>
      <c r="AA1256" s="38"/>
      <c r="AB1256" s="38"/>
      <c r="AC1256" s="38"/>
      <c r="AD1256" s="38"/>
      <c r="AE1256" s="38"/>
      <c r="AF1256" s="38"/>
      <c r="AG1256" s="38"/>
      <c r="AH1256" s="38"/>
      <c r="AI1256" s="38"/>
      <c r="AJ1256" s="38"/>
      <c r="AK1256" s="38"/>
      <c r="AL1256" s="38"/>
      <c r="AM1256" s="38"/>
      <c r="AN1256" s="38"/>
      <c r="AO1256" s="38"/>
      <c r="AP1256" s="38"/>
      <c r="AQ1256" s="38"/>
      <c r="AR1256" s="38"/>
      <c r="AS1256" s="38"/>
      <c r="AT1256" s="38"/>
      <c r="AU1256" s="38"/>
      <c r="AV1256" s="38"/>
      <c r="AW1256" s="38"/>
      <c r="AX1256" s="38"/>
      <c r="AY1256" s="38"/>
      <c r="AZ1256" s="38"/>
      <c r="BA1256" s="38"/>
      <c r="BB1256" s="38"/>
      <c r="BC1256" s="38"/>
      <c r="BD1256" s="38"/>
      <c r="BE1256" s="38"/>
      <c r="BF1256" s="38"/>
      <c r="BG1256" s="38"/>
      <c r="BH1256" s="38"/>
      <c r="BI1256" s="38"/>
      <c r="BJ1256" s="38"/>
      <c r="BK1256" s="38"/>
      <c r="BL1256" s="38"/>
      <c r="BM1256" s="38"/>
      <c r="BN1256" s="38"/>
      <c r="BO1256" s="38"/>
      <c r="BP1256" s="38"/>
      <c r="BQ1256" s="38"/>
      <c r="BR1256" s="38"/>
      <c r="BS1256" s="38"/>
      <c r="BT1256" s="38"/>
      <c r="BU1256" s="38"/>
      <c r="BV1256" s="38"/>
    </row>
    <row r="1257" spans="1:74" s="12" customFormat="1">
      <c r="A1257" s="80"/>
      <c r="B1257" s="105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38"/>
      <c r="Q1257" s="38"/>
      <c r="R1257" s="38"/>
      <c r="S1257" s="38"/>
      <c r="T1257" s="38"/>
      <c r="U1257" s="38"/>
      <c r="V1257" s="38"/>
      <c r="W1257" s="38"/>
      <c r="X1257" s="38"/>
      <c r="Y1257" s="38"/>
      <c r="Z1257" s="38"/>
      <c r="AA1257" s="38"/>
      <c r="AB1257" s="38"/>
      <c r="AC1257" s="38"/>
      <c r="AD1257" s="38"/>
      <c r="AE1257" s="38"/>
      <c r="AF1257" s="38"/>
      <c r="AG1257" s="38"/>
      <c r="AH1257" s="38"/>
      <c r="AI1257" s="38"/>
      <c r="AJ1257" s="38"/>
      <c r="AK1257" s="38"/>
      <c r="AL1257" s="38"/>
      <c r="AM1257" s="38"/>
      <c r="AN1257" s="38"/>
      <c r="AO1257" s="38"/>
      <c r="AP1257" s="38"/>
      <c r="AQ1257" s="38"/>
      <c r="AR1257" s="38"/>
      <c r="AS1257" s="38"/>
      <c r="AT1257" s="38"/>
      <c r="AU1257" s="38"/>
      <c r="AV1257" s="38"/>
      <c r="AW1257" s="38"/>
      <c r="AX1257" s="38"/>
      <c r="AY1257" s="38"/>
      <c r="AZ1257" s="38"/>
      <c r="BA1257" s="38"/>
      <c r="BB1257" s="38"/>
      <c r="BC1257" s="38"/>
      <c r="BD1257" s="38"/>
      <c r="BE1257" s="38"/>
      <c r="BF1257" s="38"/>
      <c r="BG1257" s="38"/>
      <c r="BH1257" s="38"/>
      <c r="BI1257" s="38"/>
      <c r="BJ1257" s="38"/>
      <c r="BK1257" s="38"/>
      <c r="BL1257" s="38"/>
      <c r="BM1257" s="38"/>
      <c r="BN1257" s="38"/>
      <c r="BO1257" s="38"/>
      <c r="BP1257" s="38"/>
      <c r="BQ1257" s="38"/>
      <c r="BR1257" s="38"/>
      <c r="BS1257" s="38"/>
      <c r="BT1257" s="38"/>
      <c r="BU1257" s="38"/>
      <c r="BV1257" s="38"/>
    </row>
    <row r="1258" spans="1:74" s="12" customFormat="1">
      <c r="A1258" s="80"/>
      <c r="B1258" s="105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38"/>
      <c r="Q1258" s="38"/>
      <c r="R1258" s="38"/>
      <c r="S1258" s="38"/>
      <c r="T1258" s="38"/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F1258" s="38"/>
      <c r="AG1258" s="38"/>
      <c r="AH1258" s="38"/>
      <c r="AI1258" s="38"/>
      <c r="AJ1258" s="38"/>
      <c r="AK1258" s="38"/>
      <c r="AL1258" s="38"/>
      <c r="AM1258" s="38"/>
      <c r="AN1258" s="38"/>
      <c r="AO1258" s="38"/>
      <c r="AP1258" s="38"/>
      <c r="AQ1258" s="38"/>
      <c r="AR1258" s="38"/>
      <c r="AS1258" s="38"/>
      <c r="AT1258" s="38"/>
      <c r="AU1258" s="38"/>
      <c r="AV1258" s="38"/>
      <c r="AW1258" s="38"/>
      <c r="AX1258" s="38"/>
      <c r="AY1258" s="38"/>
      <c r="AZ1258" s="38"/>
      <c r="BA1258" s="38"/>
      <c r="BB1258" s="38"/>
      <c r="BC1258" s="38"/>
      <c r="BD1258" s="38"/>
      <c r="BE1258" s="38"/>
      <c r="BF1258" s="38"/>
      <c r="BG1258" s="38"/>
      <c r="BH1258" s="38"/>
      <c r="BI1258" s="38"/>
      <c r="BJ1258" s="38"/>
      <c r="BK1258" s="38"/>
      <c r="BL1258" s="38"/>
      <c r="BM1258" s="38"/>
      <c r="BN1258" s="38"/>
      <c r="BO1258" s="38"/>
      <c r="BP1258" s="38"/>
      <c r="BQ1258" s="38"/>
      <c r="BR1258" s="38"/>
      <c r="BS1258" s="38"/>
      <c r="BT1258" s="38"/>
      <c r="BU1258" s="38"/>
      <c r="BV1258" s="38"/>
    </row>
    <row r="1259" spans="1:74" s="12" customFormat="1">
      <c r="A1259" s="80"/>
      <c r="B1259" s="105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38"/>
      <c r="Q1259" s="38"/>
      <c r="R1259" s="38"/>
      <c r="S1259" s="38"/>
      <c r="T1259" s="38"/>
      <c r="U1259" s="38"/>
      <c r="V1259" s="38"/>
      <c r="W1259" s="38"/>
      <c r="X1259" s="38"/>
      <c r="Y1259" s="38"/>
      <c r="Z1259" s="38"/>
      <c r="AA1259" s="38"/>
      <c r="AB1259" s="38"/>
      <c r="AC1259" s="38"/>
      <c r="AD1259" s="38"/>
      <c r="AE1259" s="38"/>
      <c r="AF1259" s="38"/>
      <c r="AG1259" s="38"/>
      <c r="AH1259" s="38"/>
      <c r="AI1259" s="38"/>
      <c r="AJ1259" s="38"/>
      <c r="AK1259" s="38"/>
      <c r="AL1259" s="38"/>
      <c r="AM1259" s="38"/>
      <c r="AN1259" s="38"/>
      <c r="AO1259" s="38"/>
      <c r="AP1259" s="38"/>
      <c r="AQ1259" s="38"/>
      <c r="AR1259" s="38"/>
      <c r="AS1259" s="38"/>
      <c r="AT1259" s="38"/>
      <c r="AU1259" s="38"/>
      <c r="AV1259" s="38"/>
      <c r="AW1259" s="38"/>
      <c r="AX1259" s="38"/>
      <c r="AY1259" s="38"/>
      <c r="AZ1259" s="38"/>
      <c r="BA1259" s="38"/>
      <c r="BB1259" s="38"/>
      <c r="BC1259" s="38"/>
      <c r="BD1259" s="38"/>
      <c r="BE1259" s="38"/>
      <c r="BF1259" s="38"/>
      <c r="BG1259" s="38"/>
      <c r="BH1259" s="38"/>
      <c r="BI1259" s="38"/>
      <c r="BJ1259" s="38"/>
      <c r="BK1259" s="38"/>
      <c r="BL1259" s="38"/>
      <c r="BM1259" s="38"/>
      <c r="BN1259" s="38"/>
      <c r="BO1259" s="38"/>
      <c r="BP1259" s="38"/>
      <c r="BQ1259" s="38"/>
      <c r="BR1259" s="38"/>
      <c r="BS1259" s="38"/>
      <c r="BT1259" s="38"/>
      <c r="BU1259" s="38"/>
      <c r="BV1259" s="38"/>
    </row>
    <row r="1260" spans="1:74" s="12" customFormat="1">
      <c r="A1260" s="80"/>
      <c r="B1260" s="105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38"/>
      <c r="Q1260" s="38"/>
      <c r="R1260" s="38"/>
      <c r="S1260" s="38"/>
      <c r="T1260" s="38"/>
      <c r="U1260" s="38"/>
      <c r="V1260" s="38"/>
      <c r="W1260" s="38"/>
      <c r="X1260" s="38"/>
      <c r="Y1260" s="38"/>
      <c r="Z1260" s="38"/>
      <c r="AA1260" s="38"/>
      <c r="AB1260" s="38"/>
      <c r="AC1260" s="38"/>
      <c r="AD1260" s="38"/>
      <c r="AE1260" s="38"/>
      <c r="AF1260" s="38"/>
      <c r="AG1260" s="38"/>
      <c r="AH1260" s="38"/>
      <c r="AI1260" s="38"/>
      <c r="AJ1260" s="38"/>
      <c r="AK1260" s="38"/>
      <c r="AL1260" s="38"/>
      <c r="AM1260" s="38"/>
      <c r="AN1260" s="38"/>
      <c r="AO1260" s="38"/>
      <c r="AP1260" s="38"/>
      <c r="AQ1260" s="38"/>
      <c r="AR1260" s="38"/>
      <c r="AS1260" s="38"/>
      <c r="AT1260" s="38"/>
      <c r="AU1260" s="38"/>
      <c r="AV1260" s="38"/>
      <c r="AW1260" s="38"/>
      <c r="AX1260" s="38"/>
      <c r="AY1260" s="38"/>
      <c r="AZ1260" s="38"/>
      <c r="BA1260" s="38"/>
      <c r="BB1260" s="38"/>
      <c r="BC1260" s="38"/>
      <c r="BD1260" s="38"/>
      <c r="BE1260" s="38"/>
      <c r="BF1260" s="38"/>
      <c r="BG1260" s="38"/>
      <c r="BH1260" s="38"/>
      <c r="BI1260" s="38"/>
      <c r="BJ1260" s="38"/>
      <c r="BK1260" s="38"/>
      <c r="BL1260" s="38"/>
      <c r="BM1260" s="38"/>
      <c r="BN1260" s="38"/>
      <c r="BO1260" s="38"/>
      <c r="BP1260" s="38"/>
      <c r="BQ1260" s="38"/>
      <c r="BR1260" s="38"/>
      <c r="BS1260" s="38"/>
      <c r="BT1260" s="38"/>
      <c r="BU1260" s="38"/>
      <c r="BV1260" s="38"/>
    </row>
    <row r="1261" spans="1:74" s="12" customFormat="1">
      <c r="A1261" s="80"/>
      <c r="B1261" s="105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38"/>
      <c r="Q1261" s="38"/>
      <c r="R1261" s="38"/>
      <c r="S1261" s="38"/>
      <c r="T1261" s="38"/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F1261" s="38"/>
      <c r="AG1261" s="38"/>
      <c r="AH1261" s="38"/>
      <c r="AI1261" s="38"/>
      <c r="AJ1261" s="38"/>
      <c r="AK1261" s="38"/>
      <c r="AL1261" s="38"/>
      <c r="AM1261" s="38"/>
      <c r="AN1261" s="38"/>
      <c r="AO1261" s="38"/>
      <c r="AP1261" s="38"/>
      <c r="AQ1261" s="38"/>
      <c r="AR1261" s="38"/>
      <c r="AS1261" s="38"/>
      <c r="AT1261" s="38"/>
      <c r="AU1261" s="38"/>
      <c r="AV1261" s="38"/>
      <c r="AW1261" s="38"/>
      <c r="AX1261" s="38"/>
      <c r="AY1261" s="38"/>
      <c r="AZ1261" s="38"/>
      <c r="BA1261" s="38"/>
      <c r="BB1261" s="38"/>
      <c r="BC1261" s="38"/>
      <c r="BD1261" s="38"/>
      <c r="BE1261" s="38"/>
      <c r="BF1261" s="38"/>
      <c r="BG1261" s="38"/>
      <c r="BH1261" s="38"/>
      <c r="BI1261" s="38"/>
      <c r="BJ1261" s="38"/>
      <c r="BK1261" s="38"/>
      <c r="BL1261" s="38"/>
      <c r="BM1261" s="38"/>
      <c r="BN1261" s="38"/>
      <c r="BO1261" s="38"/>
      <c r="BP1261" s="38"/>
      <c r="BQ1261" s="38"/>
      <c r="BR1261" s="38"/>
      <c r="BS1261" s="38"/>
      <c r="BT1261" s="38"/>
      <c r="BU1261" s="38"/>
      <c r="BV1261" s="38"/>
    </row>
    <row r="1262" spans="1:74" s="12" customFormat="1">
      <c r="A1262" s="80"/>
      <c r="B1262" s="105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38"/>
      <c r="Q1262" s="38"/>
      <c r="R1262" s="38"/>
      <c r="S1262" s="38"/>
      <c r="T1262" s="38"/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F1262" s="38"/>
      <c r="AG1262" s="38"/>
      <c r="AH1262" s="38"/>
      <c r="AI1262" s="38"/>
      <c r="AJ1262" s="38"/>
      <c r="AK1262" s="38"/>
      <c r="AL1262" s="38"/>
      <c r="AM1262" s="38"/>
      <c r="AN1262" s="38"/>
      <c r="AO1262" s="38"/>
      <c r="AP1262" s="38"/>
      <c r="AQ1262" s="38"/>
      <c r="AR1262" s="38"/>
      <c r="AS1262" s="38"/>
      <c r="AT1262" s="38"/>
      <c r="AU1262" s="38"/>
      <c r="AV1262" s="38"/>
      <c r="AW1262" s="38"/>
      <c r="AX1262" s="38"/>
      <c r="AY1262" s="38"/>
      <c r="AZ1262" s="38"/>
      <c r="BA1262" s="38"/>
      <c r="BB1262" s="38"/>
      <c r="BC1262" s="38"/>
      <c r="BD1262" s="38"/>
      <c r="BE1262" s="38"/>
      <c r="BF1262" s="38"/>
      <c r="BG1262" s="38"/>
      <c r="BH1262" s="38"/>
      <c r="BI1262" s="38"/>
      <c r="BJ1262" s="38"/>
      <c r="BK1262" s="38"/>
      <c r="BL1262" s="38"/>
      <c r="BM1262" s="38"/>
      <c r="BN1262" s="38"/>
      <c r="BO1262" s="38"/>
      <c r="BP1262" s="38"/>
      <c r="BQ1262" s="38"/>
      <c r="BR1262" s="38"/>
      <c r="BS1262" s="38"/>
      <c r="BT1262" s="38"/>
      <c r="BU1262" s="38"/>
      <c r="BV1262" s="38"/>
    </row>
    <row r="1263" spans="1:74" s="12" customFormat="1">
      <c r="A1263" s="80"/>
      <c r="B1263" s="105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38"/>
      <c r="Q1263" s="38"/>
      <c r="R1263" s="38"/>
      <c r="S1263" s="38"/>
      <c r="T1263" s="38"/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  <c r="AF1263" s="38"/>
      <c r="AG1263" s="38"/>
      <c r="AH1263" s="38"/>
      <c r="AI1263" s="38"/>
      <c r="AJ1263" s="38"/>
      <c r="AK1263" s="38"/>
      <c r="AL1263" s="38"/>
      <c r="AM1263" s="38"/>
      <c r="AN1263" s="38"/>
      <c r="AO1263" s="38"/>
      <c r="AP1263" s="38"/>
      <c r="AQ1263" s="38"/>
      <c r="AR1263" s="38"/>
      <c r="AS1263" s="38"/>
      <c r="AT1263" s="38"/>
      <c r="AU1263" s="38"/>
      <c r="AV1263" s="38"/>
      <c r="AW1263" s="38"/>
      <c r="AX1263" s="38"/>
      <c r="AY1263" s="38"/>
      <c r="AZ1263" s="38"/>
      <c r="BA1263" s="38"/>
      <c r="BB1263" s="38"/>
      <c r="BC1263" s="38"/>
      <c r="BD1263" s="38"/>
      <c r="BE1263" s="38"/>
      <c r="BF1263" s="38"/>
      <c r="BG1263" s="38"/>
      <c r="BH1263" s="38"/>
      <c r="BI1263" s="38"/>
      <c r="BJ1263" s="38"/>
      <c r="BK1263" s="38"/>
      <c r="BL1263" s="38"/>
      <c r="BM1263" s="38"/>
      <c r="BN1263" s="38"/>
      <c r="BO1263" s="38"/>
      <c r="BP1263" s="38"/>
      <c r="BQ1263" s="38"/>
      <c r="BR1263" s="38"/>
      <c r="BS1263" s="38"/>
      <c r="BT1263" s="38"/>
      <c r="BU1263" s="38"/>
      <c r="BV1263" s="38"/>
    </row>
    <row r="1264" spans="1:74" s="12" customFormat="1">
      <c r="A1264" s="80"/>
      <c r="B1264" s="105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  <c r="Q1264" s="38"/>
      <c r="R1264" s="38"/>
      <c r="S1264" s="38"/>
      <c r="T1264" s="38"/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F1264" s="38"/>
      <c r="AG1264" s="38"/>
      <c r="AH1264" s="38"/>
      <c r="AI1264" s="38"/>
      <c r="AJ1264" s="38"/>
      <c r="AK1264" s="38"/>
      <c r="AL1264" s="38"/>
      <c r="AM1264" s="38"/>
      <c r="AN1264" s="38"/>
      <c r="AO1264" s="38"/>
      <c r="AP1264" s="38"/>
      <c r="AQ1264" s="38"/>
      <c r="AR1264" s="38"/>
      <c r="AS1264" s="38"/>
      <c r="AT1264" s="38"/>
      <c r="AU1264" s="38"/>
      <c r="AV1264" s="38"/>
      <c r="AW1264" s="38"/>
      <c r="AX1264" s="38"/>
      <c r="AY1264" s="38"/>
      <c r="AZ1264" s="38"/>
      <c r="BA1264" s="38"/>
      <c r="BB1264" s="38"/>
      <c r="BC1264" s="38"/>
      <c r="BD1264" s="38"/>
      <c r="BE1264" s="38"/>
      <c r="BF1264" s="38"/>
      <c r="BG1264" s="38"/>
      <c r="BH1264" s="38"/>
      <c r="BI1264" s="38"/>
      <c r="BJ1264" s="38"/>
      <c r="BK1264" s="38"/>
      <c r="BL1264" s="38"/>
      <c r="BM1264" s="38"/>
      <c r="BN1264" s="38"/>
      <c r="BO1264" s="38"/>
      <c r="BP1264" s="38"/>
      <c r="BQ1264" s="38"/>
      <c r="BR1264" s="38"/>
      <c r="BS1264" s="38"/>
      <c r="BT1264" s="38"/>
      <c r="BU1264" s="38"/>
      <c r="BV1264" s="38"/>
    </row>
    <row r="1265" spans="1:74" s="12" customFormat="1">
      <c r="A1265" s="80"/>
      <c r="B1265" s="105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38"/>
      <c r="Q1265" s="38"/>
      <c r="R1265" s="38"/>
      <c r="S1265" s="38"/>
      <c r="T1265" s="38"/>
      <c r="U1265" s="38"/>
      <c r="V1265" s="38"/>
      <c r="W1265" s="38"/>
      <c r="X1265" s="38"/>
      <c r="Y1265" s="38"/>
      <c r="Z1265" s="38"/>
      <c r="AA1265" s="38"/>
      <c r="AB1265" s="38"/>
      <c r="AC1265" s="38"/>
      <c r="AD1265" s="38"/>
      <c r="AE1265" s="38"/>
      <c r="AF1265" s="38"/>
      <c r="AG1265" s="38"/>
      <c r="AH1265" s="38"/>
      <c r="AI1265" s="38"/>
      <c r="AJ1265" s="38"/>
      <c r="AK1265" s="38"/>
      <c r="AL1265" s="38"/>
      <c r="AM1265" s="38"/>
      <c r="AN1265" s="38"/>
      <c r="AO1265" s="38"/>
      <c r="AP1265" s="38"/>
      <c r="AQ1265" s="38"/>
      <c r="AR1265" s="38"/>
      <c r="AS1265" s="38"/>
      <c r="AT1265" s="38"/>
      <c r="AU1265" s="38"/>
      <c r="AV1265" s="38"/>
      <c r="AW1265" s="38"/>
      <c r="AX1265" s="38"/>
      <c r="AY1265" s="38"/>
      <c r="AZ1265" s="38"/>
      <c r="BA1265" s="38"/>
      <c r="BB1265" s="38"/>
      <c r="BC1265" s="38"/>
      <c r="BD1265" s="38"/>
      <c r="BE1265" s="38"/>
      <c r="BF1265" s="38"/>
      <c r="BG1265" s="38"/>
      <c r="BH1265" s="38"/>
      <c r="BI1265" s="38"/>
      <c r="BJ1265" s="38"/>
      <c r="BK1265" s="38"/>
      <c r="BL1265" s="38"/>
      <c r="BM1265" s="38"/>
      <c r="BN1265" s="38"/>
      <c r="BO1265" s="38"/>
      <c r="BP1265" s="38"/>
      <c r="BQ1265" s="38"/>
      <c r="BR1265" s="38"/>
      <c r="BS1265" s="38"/>
      <c r="BT1265" s="38"/>
      <c r="BU1265" s="38"/>
      <c r="BV1265" s="38"/>
    </row>
    <row r="1266" spans="1:74" s="12" customFormat="1">
      <c r="A1266" s="80"/>
      <c r="B1266" s="105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38"/>
      <c r="Q1266" s="38"/>
      <c r="R1266" s="38"/>
      <c r="S1266" s="38"/>
      <c r="T1266" s="38"/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F1266" s="38"/>
      <c r="AG1266" s="38"/>
      <c r="AH1266" s="38"/>
      <c r="AI1266" s="38"/>
      <c r="AJ1266" s="38"/>
      <c r="AK1266" s="38"/>
      <c r="AL1266" s="38"/>
      <c r="AM1266" s="38"/>
      <c r="AN1266" s="38"/>
      <c r="AO1266" s="38"/>
      <c r="AP1266" s="38"/>
      <c r="AQ1266" s="38"/>
      <c r="AR1266" s="38"/>
      <c r="AS1266" s="38"/>
      <c r="AT1266" s="38"/>
      <c r="AU1266" s="38"/>
      <c r="AV1266" s="38"/>
      <c r="AW1266" s="38"/>
      <c r="AX1266" s="38"/>
      <c r="AY1266" s="38"/>
      <c r="AZ1266" s="38"/>
      <c r="BA1266" s="38"/>
      <c r="BB1266" s="38"/>
      <c r="BC1266" s="38"/>
      <c r="BD1266" s="38"/>
      <c r="BE1266" s="38"/>
      <c r="BF1266" s="38"/>
      <c r="BG1266" s="38"/>
      <c r="BH1266" s="38"/>
      <c r="BI1266" s="38"/>
      <c r="BJ1266" s="38"/>
      <c r="BK1266" s="38"/>
      <c r="BL1266" s="38"/>
      <c r="BM1266" s="38"/>
      <c r="BN1266" s="38"/>
      <c r="BO1266" s="38"/>
      <c r="BP1266" s="38"/>
      <c r="BQ1266" s="38"/>
      <c r="BR1266" s="38"/>
      <c r="BS1266" s="38"/>
      <c r="BT1266" s="38"/>
      <c r="BU1266" s="38"/>
      <c r="BV1266" s="38"/>
    </row>
    <row r="1267" spans="1:74" s="12" customFormat="1">
      <c r="A1267" s="80"/>
      <c r="B1267" s="105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38"/>
      <c r="Q1267" s="38"/>
      <c r="R1267" s="38"/>
      <c r="S1267" s="38"/>
      <c r="T1267" s="38"/>
      <c r="U1267" s="38"/>
      <c r="V1267" s="38"/>
      <c r="W1267" s="38"/>
      <c r="X1267" s="38"/>
      <c r="Y1267" s="38"/>
      <c r="Z1267" s="38"/>
      <c r="AA1267" s="38"/>
      <c r="AB1267" s="38"/>
      <c r="AC1267" s="38"/>
      <c r="AD1267" s="38"/>
      <c r="AE1267" s="38"/>
      <c r="AF1267" s="38"/>
      <c r="AG1267" s="38"/>
      <c r="AH1267" s="38"/>
      <c r="AI1267" s="38"/>
      <c r="AJ1267" s="38"/>
      <c r="AK1267" s="38"/>
      <c r="AL1267" s="38"/>
      <c r="AM1267" s="38"/>
      <c r="AN1267" s="38"/>
      <c r="AO1267" s="38"/>
      <c r="AP1267" s="38"/>
      <c r="AQ1267" s="38"/>
      <c r="AR1267" s="38"/>
      <c r="AS1267" s="38"/>
      <c r="AT1267" s="38"/>
      <c r="AU1267" s="38"/>
      <c r="AV1267" s="38"/>
      <c r="AW1267" s="38"/>
      <c r="AX1267" s="38"/>
      <c r="AY1267" s="38"/>
      <c r="AZ1267" s="38"/>
      <c r="BA1267" s="38"/>
      <c r="BB1267" s="38"/>
      <c r="BC1267" s="38"/>
      <c r="BD1267" s="38"/>
      <c r="BE1267" s="38"/>
      <c r="BF1267" s="38"/>
      <c r="BG1267" s="38"/>
      <c r="BH1267" s="38"/>
      <c r="BI1267" s="38"/>
      <c r="BJ1267" s="38"/>
      <c r="BK1267" s="38"/>
      <c r="BL1267" s="38"/>
      <c r="BM1267" s="38"/>
      <c r="BN1267" s="38"/>
      <c r="BO1267" s="38"/>
      <c r="BP1267" s="38"/>
      <c r="BQ1267" s="38"/>
      <c r="BR1267" s="38"/>
      <c r="BS1267" s="38"/>
      <c r="BT1267" s="38"/>
      <c r="BU1267" s="38"/>
      <c r="BV1267" s="38"/>
    </row>
    <row r="1268" spans="1:74" s="12" customFormat="1">
      <c r="A1268" s="80"/>
      <c r="B1268" s="105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38"/>
      <c r="Q1268" s="38"/>
      <c r="R1268" s="38"/>
      <c r="S1268" s="38"/>
      <c r="T1268" s="38"/>
      <c r="U1268" s="38"/>
      <c r="V1268" s="38"/>
      <c r="W1268" s="38"/>
      <c r="X1268" s="38"/>
      <c r="Y1268" s="38"/>
      <c r="Z1268" s="38"/>
      <c r="AA1268" s="38"/>
      <c r="AB1268" s="38"/>
      <c r="AC1268" s="38"/>
      <c r="AD1268" s="38"/>
      <c r="AE1268" s="38"/>
      <c r="AF1268" s="38"/>
      <c r="AG1268" s="38"/>
      <c r="AH1268" s="38"/>
      <c r="AI1268" s="38"/>
      <c r="AJ1268" s="38"/>
      <c r="AK1268" s="38"/>
      <c r="AL1268" s="38"/>
      <c r="AM1268" s="38"/>
      <c r="AN1268" s="38"/>
      <c r="AO1268" s="38"/>
      <c r="AP1268" s="38"/>
      <c r="AQ1268" s="38"/>
      <c r="AR1268" s="38"/>
      <c r="AS1268" s="38"/>
      <c r="AT1268" s="38"/>
      <c r="AU1268" s="38"/>
      <c r="AV1268" s="38"/>
      <c r="AW1268" s="38"/>
      <c r="AX1268" s="38"/>
      <c r="AY1268" s="38"/>
      <c r="AZ1268" s="38"/>
      <c r="BA1268" s="38"/>
      <c r="BB1268" s="38"/>
      <c r="BC1268" s="38"/>
      <c r="BD1268" s="38"/>
      <c r="BE1268" s="38"/>
      <c r="BF1268" s="38"/>
      <c r="BG1268" s="38"/>
      <c r="BH1268" s="38"/>
      <c r="BI1268" s="38"/>
      <c r="BJ1268" s="38"/>
      <c r="BK1268" s="38"/>
      <c r="BL1268" s="38"/>
      <c r="BM1268" s="38"/>
      <c r="BN1268" s="38"/>
      <c r="BO1268" s="38"/>
      <c r="BP1268" s="38"/>
      <c r="BQ1268" s="38"/>
      <c r="BR1268" s="38"/>
      <c r="BS1268" s="38"/>
      <c r="BT1268" s="38"/>
      <c r="BU1268" s="38"/>
      <c r="BV1268" s="38"/>
    </row>
    <row r="1269" spans="1:74" s="12" customFormat="1">
      <c r="A1269" s="80"/>
      <c r="B1269" s="105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38"/>
      <c r="Q1269" s="38"/>
      <c r="R1269" s="38"/>
      <c r="S1269" s="38"/>
      <c r="T1269" s="38"/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F1269" s="38"/>
      <c r="AG1269" s="38"/>
      <c r="AH1269" s="38"/>
      <c r="AI1269" s="38"/>
      <c r="AJ1269" s="38"/>
      <c r="AK1269" s="38"/>
      <c r="AL1269" s="38"/>
      <c r="AM1269" s="38"/>
      <c r="AN1269" s="38"/>
      <c r="AO1269" s="38"/>
      <c r="AP1269" s="38"/>
      <c r="AQ1269" s="38"/>
      <c r="AR1269" s="38"/>
      <c r="AS1269" s="38"/>
      <c r="AT1269" s="38"/>
      <c r="AU1269" s="38"/>
      <c r="AV1269" s="38"/>
      <c r="AW1269" s="38"/>
      <c r="AX1269" s="38"/>
      <c r="AY1269" s="38"/>
      <c r="AZ1269" s="38"/>
      <c r="BA1269" s="38"/>
      <c r="BB1269" s="38"/>
      <c r="BC1269" s="38"/>
      <c r="BD1269" s="38"/>
      <c r="BE1269" s="38"/>
      <c r="BF1269" s="38"/>
      <c r="BG1269" s="38"/>
      <c r="BH1269" s="38"/>
      <c r="BI1269" s="38"/>
      <c r="BJ1269" s="38"/>
      <c r="BK1269" s="38"/>
      <c r="BL1269" s="38"/>
      <c r="BM1269" s="38"/>
      <c r="BN1269" s="38"/>
      <c r="BO1269" s="38"/>
      <c r="BP1269" s="38"/>
      <c r="BQ1269" s="38"/>
      <c r="BR1269" s="38"/>
      <c r="BS1269" s="38"/>
      <c r="BT1269" s="38"/>
      <c r="BU1269" s="38"/>
      <c r="BV1269" s="38"/>
    </row>
    <row r="1270" spans="1:74" s="12" customFormat="1">
      <c r="A1270" s="80"/>
      <c r="B1270" s="105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38"/>
      <c r="Q1270" s="38"/>
      <c r="R1270" s="38"/>
      <c r="S1270" s="38"/>
      <c r="T1270" s="38"/>
      <c r="U1270" s="38"/>
      <c r="V1270" s="38"/>
      <c r="W1270" s="38"/>
      <c r="X1270" s="38"/>
      <c r="Y1270" s="38"/>
      <c r="Z1270" s="38"/>
      <c r="AA1270" s="38"/>
      <c r="AB1270" s="38"/>
      <c r="AC1270" s="38"/>
      <c r="AD1270" s="38"/>
      <c r="AE1270" s="38"/>
      <c r="AF1270" s="38"/>
      <c r="AG1270" s="38"/>
      <c r="AH1270" s="38"/>
      <c r="AI1270" s="38"/>
      <c r="AJ1270" s="38"/>
      <c r="AK1270" s="38"/>
      <c r="AL1270" s="38"/>
      <c r="AM1270" s="38"/>
      <c r="AN1270" s="38"/>
      <c r="AO1270" s="38"/>
      <c r="AP1270" s="38"/>
      <c r="AQ1270" s="38"/>
      <c r="AR1270" s="38"/>
      <c r="AS1270" s="38"/>
      <c r="AT1270" s="38"/>
      <c r="AU1270" s="38"/>
      <c r="AV1270" s="38"/>
      <c r="AW1270" s="38"/>
      <c r="AX1270" s="38"/>
      <c r="AY1270" s="38"/>
      <c r="AZ1270" s="38"/>
      <c r="BA1270" s="38"/>
      <c r="BB1270" s="38"/>
      <c r="BC1270" s="38"/>
      <c r="BD1270" s="38"/>
      <c r="BE1270" s="38"/>
      <c r="BF1270" s="38"/>
      <c r="BG1270" s="38"/>
      <c r="BH1270" s="38"/>
      <c r="BI1270" s="38"/>
      <c r="BJ1270" s="38"/>
      <c r="BK1270" s="38"/>
      <c r="BL1270" s="38"/>
      <c r="BM1270" s="38"/>
      <c r="BN1270" s="38"/>
      <c r="BO1270" s="38"/>
      <c r="BP1270" s="38"/>
      <c r="BQ1270" s="38"/>
      <c r="BR1270" s="38"/>
      <c r="BS1270" s="38"/>
      <c r="BT1270" s="38"/>
      <c r="BU1270" s="38"/>
      <c r="BV1270" s="38"/>
    </row>
    <row r="1271" spans="1:74" s="12" customFormat="1">
      <c r="A1271" s="80"/>
      <c r="B1271" s="105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38"/>
      <c r="Q1271" s="38"/>
      <c r="R1271" s="38"/>
      <c r="S1271" s="38"/>
      <c r="T1271" s="38"/>
      <c r="U1271" s="38"/>
      <c r="V1271" s="38"/>
      <c r="W1271" s="38"/>
      <c r="X1271" s="38"/>
      <c r="Y1271" s="38"/>
      <c r="Z1271" s="38"/>
      <c r="AA1271" s="38"/>
      <c r="AB1271" s="38"/>
      <c r="AC1271" s="38"/>
      <c r="AD1271" s="38"/>
      <c r="AE1271" s="38"/>
      <c r="AF1271" s="38"/>
      <c r="AG1271" s="38"/>
      <c r="AH1271" s="38"/>
      <c r="AI1271" s="38"/>
      <c r="AJ1271" s="38"/>
      <c r="AK1271" s="38"/>
      <c r="AL1271" s="38"/>
      <c r="AM1271" s="38"/>
      <c r="AN1271" s="38"/>
      <c r="AO1271" s="38"/>
      <c r="AP1271" s="38"/>
      <c r="AQ1271" s="38"/>
      <c r="AR1271" s="38"/>
      <c r="AS1271" s="38"/>
      <c r="AT1271" s="38"/>
      <c r="AU1271" s="38"/>
      <c r="AV1271" s="38"/>
      <c r="AW1271" s="38"/>
      <c r="AX1271" s="38"/>
      <c r="AY1271" s="38"/>
      <c r="AZ1271" s="38"/>
      <c r="BA1271" s="38"/>
      <c r="BB1271" s="38"/>
      <c r="BC1271" s="38"/>
      <c r="BD1271" s="38"/>
      <c r="BE1271" s="38"/>
      <c r="BF1271" s="38"/>
      <c r="BG1271" s="38"/>
      <c r="BH1271" s="38"/>
      <c r="BI1271" s="38"/>
      <c r="BJ1271" s="38"/>
      <c r="BK1271" s="38"/>
      <c r="BL1271" s="38"/>
      <c r="BM1271" s="38"/>
      <c r="BN1271" s="38"/>
      <c r="BO1271" s="38"/>
      <c r="BP1271" s="38"/>
      <c r="BQ1271" s="38"/>
      <c r="BR1271" s="38"/>
      <c r="BS1271" s="38"/>
      <c r="BT1271" s="38"/>
      <c r="BU1271" s="38"/>
      <c r="BV1271" s="38"/>
    </row>
    <row r="1272" spans="1:74" s="12" customFormat="1">
      <c r="A1272" s="80"/>
      <c r="B1272" s="105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38"/>
      <c r="Q1272" s="38"/>
      <c r="R1272" s="38"/>
      <c r="S1272" s="38"/>
      <c r="T1272" s="38"/>
      <c r="U1272" s="38"/>
      <c r="V1272" s="38"/>
      <c r="W1272" s="38"/>
      <c r="X1272" s="38"/>
      <c r="Y1272" s="38"/>
      <c r="Z1272" s="38"/>
      <c r="AA1272" s="38"/>
      <c r="AB1272" s="38"/>
      <c r="AC1272" s="38"/>
      <c r="AD1272" s="38"/>
      <c r="AE1272" s="38"/>
      <c r="AF1272" s="38"/>
      <c r="AG1272" s="38"/>
      <c r="AH1272" s="38"/>
      <c r="AI1272" s="38"/>
      <c r="AJ1272" s="38"/>
      <c r="AK1272" s="38"/>
      <c r="AL1272" s="38"/>
      <c r="AM1272" s="38"/>
      <c r="AN1272" s="38"/>
      <c r="AO1272" s="38"/>
      <c r="AP1272" s="38"/>
      <c r="AQ1272" s="38"/>
      <c r="AR1272" s="38"/>
      <c r="AS1272" s="38"/>
      <c r="AT1272" s="38"/>
      <c r="AU1272" s="38"/>
      <c r="AV1272" s="38"/>
      <c r="AW1272" s="38"/>
      <c r="AX1272" s="38"/>
      <c r="AY1272" s="38"/>
      <c r="AZ1272" s="38"/>
      <c r="BA1272" s="38"/>
      <c r="BB1272" s="38"/>
      <c r="BC1272" s="38"/>
      <c r="BD1272" s="38"/>
      <c r="BE1272" s="38"/>
      <c r="BF1272" s="38"/>
      <c r="BG1272" s="38"/>
      <c r="BH1272" s="38"/>
      <c r="BI1272" s="38"/>
      <c r="BJ1272" s="38"/>
      <c r="BK1272" s="38"/>
      <c r="BL1272" s="38"/>
      <c r="BM1272" s="38"/>
      <c r="BN1272" s="38"/>
      <c r="BO1272" s="38"/>
      <c r="BP1272" s="38"/>
      <c r="BQ1272" s="38"/>
      <c r="BR1272" s="38"/>
      <c r="BS1272" s="38"/>
      <c r="BT1272" s="38"/>
      <c r="BU1272" s="38"/>
      <c r="BV1272" s="38"/>
    </row>
    <row r="1273" spans="1:74" s="12" customFormat="1">
      <c r="A1273" s="80"/>
      <c r="B1273" s="105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38"/>
      <c r="Q1273" s="38"/>
      <c r="R1273" s="38"/>
      <c r="S1273" s="38"/>
      <c r="T1273" s="38"/>
      <c r="U1273" s="38"/>
      <c r="V1273" s="38"/>
      <c r="W1273" s="38"/>
      <c r="X1273" s="38"/>
      <c r="Y1273" s="38"/>
      <c r="Z1273" s="38"/>
      <c r="AA1273" s="38"/>
      <c r="AB1273" s="38"/>
      <c r="AC1273" s="38"/>
      <c r="AD1273" s="38"/>
      <c r="AE1273" s="38"/>
      <c r="AF1273" s="38"/>
      <c r="AG1273" s="38"/>
      <c r="AH1273" s="38"/>
      <c r="AI1273" s="38"/>
      <c r="AJ1273" s="38"/>
      <c r="AK1273" s="38"/>
      <c r="AL1273" s="38"/>
      <c r="AM1273" s="38"/>
      <c r="AN1273" s="38"/>
      <c r="AO1273" s="38"/>
      <c r="AP1273" s="38"/>
      <c r="AQ1273" s="38"/>
      <c r="AR1273" s="38"/>
      <c r="AS1273" s="38"/>
      <c r="AT1273" s="38"/>
      <c r="AU1273" s="38"/>
      <c r="AV1273" s="38"/>
      <c r="AW1273" s="38"/>
      <c r="AX1273" s="38"/>
      <c r="AY1273" s="38"/>
      <c r="AZ1273" s="38"/>
      <c r="BA1273" s="38"/>
      <c r="BB1273" s="38"/>
      <c r="BC1273" s="38"/>
      <c r="BD1273" s="38"/>
      <c r="BE1273" s="38"/>
      <c r="BF1273" s="38"/>
      <c r="BG1273" s="38"/>
      <c r="BH1273" s="38"/>
      <c r="BI1273" s="38"/>
      <c r="BJ1273" s="38"/>
      <c r="BK1273" s="38"/>
      <c r="BL1273" s="38"/>
      <c r="BM1273" s="38"/>
      <c r="BN1273" s="38"/>
      <c r="BO1273" s="38"/>
      <c r="BP1273" s="38"/>
      <c r="BQ1273" s="38"/>
      <c r="BR1273" s="38"/>
      <c r="BS1273" s="38"/>
      <c r="BT1273" s="38"/>
      <c r="BU1273" s="38"/>
      <c r="BV1273" s="38"/>
    </row>
    <row r="1274" spans="1:74" s="12" customFormat="1">
      <c r="A1274" s="80"/>
      <c r="B1274" s="105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38"/>
      <c r="Q1274" s="38"/>
      <c r="R1274" s="38"/>
      <c r="S1274" s="38"/>
      <c r="T1274" s="38"/>
      <c r="U1274" s="38"/>
      <c r="V1274" s="38"/>
      <c r="W1274" s="38"/>
      <c r="X1274" s="38"/>
      <c r="Y1274" s="38"/>
      <c r="Z1274" s="38"/>
      <c r="AA1274" s="38"/>
      <c r="AB1274" s="38"/>
      <c r="AC1274" s="38"/>
      <c r="AD1274" s="38"/>
      <c r="AE1274" s="38"/>
      <c r="AF1274" s="38"/>
      <c r="AG1274" s="38"/>
      <c r="AH1274" s="38"/>
      <c r="AI1274" s="38"/>
      <c r="AJ1274" s="38"/>
      <c r="AK1274" s="38"/>
      <c r="AL1274" s="38"/>
      <c r="AM1274" s="38"/>
      <c r="AN1274" s="38"/>
      <c r="AO1274" s="38"/>
      <c r="AP1274" s="38"/>
      <c r="AQ1274" s="38"/>
      <c r="AR1274" s="38"/>
      <c r="AS1274" s="38"/>
      <c r="AT1274" s="38"/>
      <c r="AU1274" s="38"/>
      <c r="AV1274" s="38"/>
      <c r="AW1274" s="38"/>
      <c r="AX1274" s="38"/>
      <c r="AY1274" s="38"/>
      <c r="AZ1274" s="38"/>
      <c r="BA1274" s="38"/>
      <c r="BB1274" s="38"/>
      <c r="BC1274" s="38"/>
      <c r="BD1274" s="38"/>
      <c r="BE1274" s="38"/>
      <c r="BF1274" s="38"/>
      <c r="BG1274" s="38"/>
      <c r="BH1274" s="38"/>
      <c r="BI1274" s="38"/>
      <c r="BJ1274" s="38"/>
      <c r="BK1274" s="38"/>
      <c r="BL1274" s="38"/>
      <c r="BM1274" s="38"/>
      <c r="BN1274" s="38"/>
      <c r="BO1274" s="38"/>
      <c r="BP1274" s="38"/>
      <c r="BQ1274" s="38"/>
      <c r="BR1274" s="38"/>
      <c r="BS1274" s="38"/>
      <c r="BT1274" s="38"/>
      <c r="BU1274" s="38"/>
      <c r="BV1274" s="38"/>
    </row>
    <row r="1275" spans="1:74" s="12" customFormat="1">
      <c r="A1275" s="80"/>
      <c r="B1275" s="105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38"/>
      <c r="Q1275" s="38"/>
      <c r="R1275" s="38"/>
      <c r="S1275" s="38"/>
      <c r="T1275" s="38"/>
      <c r="U1275" s="38"/>
      <c r="V1275" s="38"/>
      <c r="W1275" s="38"/>
      <c r="X1275" s="38"/>
      <c r="Y1275" s="38"/>
      <c r="Z1275" s="38"/>
      <c r="AA1275" s="38"/>
      <c r="AB1275" s="38"/>
      <c r="AC1275" s="38"/>
      <c r="AD1275" s="38"/>
      <c r="AE1275" s="38"/>
      <c r="AF1275" s="38"/>
      <c r="AG1275" s="38"/>
      <c r="AH1275" s="38"/>
      <c r="AI1275" s="38"/>
      <c r="AJ1275" s="38"/>
      <c r="AK1275" s="38"/>
      <c r="AL1275" s="38"/>
      <c r="AM1275" s="38"/>
      <c r="AN1275" s="38"/>
      <c r="AO1275" s="38"/>
      <c r="AP1275" s="38"/>
      <c r="AQ1275" s="38"/>
      <c r="AR1275" s="38"/>
      <c r="AS1275" s="38"/>
      <c r="AT1275" s="38"/>
      <c r="AU1275" s="38"/>
      <c r="AV1275" s="38"/>
      <c r="AW1275" s="38"/>
      <c r="AX1275" s="38"/>
      <c r="AY1275" s="38"/>
      <c r="AZ1275" s="38"/>
      <c r="BA1275" s="38"/>
      <c r="BB1275" s="38"/>
      <c r="BC1275" s="38"/>
      <c r="BD1275" s="38"/>
      <c r="BE1275" s="38"/>
      <c r="BF1275" s="38"/>
      <c r="BG1275" s="38"/>
      <c r="BH1275" s="38"/>
      <c r="BI1275" s="38"/>
      <c r="BJ1275" s="38"/>
      <c r="BK1275" s="38"/>
      <c r="BL1275" s="38"/>
      <c r="BM1275" s="38"/>
      <c r="BN1275" s="38"/>
      <c r="BO1275" s="38"/>
      <c r="BP1275" s="38"/>
      <c r="BQ1275" s="38"/>
      <c r="BR1275" s="38"/>
      <c r="BS1275" s="38"/>
      <c r="BT1275" s="38"/>
      <c r="BU1275" s="38"/>
      <c r="BV1275" s="38"/>
    </row>
    <row r="1276" spans="1:74" s="12" customFormat="1">
      <c r="A1276" s="80"/>
      <c r="B1276" s="105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38"/>
      <c r="Q1276" s="38"/>
      <c r="R1276" s="38"/>
      <c r="S1276" s="38"/>
      <c r="T1276" s="38"/>
      <c r="U1276" s="38"/>
      <c r="V1276" s="38"/>
      <c r="W1276" s="38"/>
      <c r="X1276" s="38"/>
      <c r="Y1276" s="38"/>
      <c r="Z1276" s="38"/>
      <c r="AA1276" s="38"/>
      <c r="AB1276" s="38"/>
      <c r="AC1276" s="38"/>
      <c r="AD1276" s="38"/>
      <c r="AE1276" s="38"/>
      <c r="AF1276" s="38"/>
      <c r="AG1276" s="38"/>
      <c r="AH1276" s="38"/>
      <c r="AI1276" s="38"/>
      <c r="AJ1276" s="38"/>
      <c r="AK1276" s="38"/>
      <c r="AL1276" s="38"/>
      <c r="AM1276" s="38"/>
      <c r="AN1276" s="38"/>
      <c r="AO1276" s="38"/>
      <c r="AP1276" s="38"/>
      <c r="AQ1276" s="38"/>
      <c r="AR1276" s="38"/>
      <c r="AS1276" s="38"/>
      <c r="AT1276" s="38"/>
      <c r="AU1276" s="38"/>
      <c r="AV1276" s="38"/>
      <c r="AW1276" s="38"/>
      <c r="AX1276" s="38"/>
      <c r="AY1276" s="38"/>
      <c r="AZ1276" s="38"/>
      <c r="BA1276" s="38"/>
      <c r="BB1276" s="38"/>
      <c r="BC1276" s="38"/>
      <c r="BD1276" s="38"/>
      <c r="BE1276" s="38"/>
      <c r="BF1276" s="38"/>
      <c r="BG1276" s="38"/>
      <c r="BH1276" s="38"/>
      <c r="BI1276" s="38"/>
      <c r="BJ1276" s="38"/>
      <c r="BK1276" s="38"/>
      <c r="BL1276" s="38"/>
      <c r="BM1276" s="38"/>
      <c r="BN1276" s="38"/>
      <c r="BO1276" s="38"/>
      <c r="BP1276" s="38"/>
      <c r="BQ1276" s="38"/>
      <c r="BR1276" s="38"/>
      <c r="BS1276" s="38"/>
      <c r="BT1276" s="38"/>
      <c r="BU1276" s="38"/>
      <c r="BV1276" s="38"/>
    </row>
    <row r="1277" spans="1:74" s="12" customFormat="1">
      <c r="A1277" s="80"/>
      <c r="B1277" s="105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  <c r="V1277" s="38"/>
      <c r="W1277" s="38"/>
      <c r="X1277" s="38"/>
      <c r="Y1277" s="38"/>
      <c r="Z1277" s="38"/>
      <c r="AA1277" s="38"/>
      <c r="AB1277" s="38"/>
      <c r="AC1277" s="38"/>
      <c r="AD1277" s="38"/>
      <c r="AE1277" s="38"/>
      <c r="AF1277" s="38"/>
      <c r="AG1277" s="38"/>
      <c r="AH1277" s="38"/>
      <c r="AI1277" s="38"/>
      <c r="AJ1277" s="38"/>
      <c r="AK1277" s="38"/>
      <c r="AL1277" s="38"/>
      <c r="AM1277" s="38"/>
      <c r="AN1277" s="38"/>
      <c r="AO1277" s="38"/>
      <c r="AP1277" s="38"/>
      <c r="AQ1277" s="38"/>
      <c r="AR1277" s="38"/>
      <c r="AS1277" s="38"/>
      <c r="AT1277" s="38"/>
      <c r="AU1277" s="38"/>
      <c r="AV1277" s="38"/>
      <c r="AW1277" s="38"/>
      <c r="AX1277" s="38"/>
      <c r="AY1277" s="38"/>
      <c r="AZ1277" s="38"/>
      <c r="BA1277" s="38"/>
      <c r="BB1277" s="38"/>
      <c r="BC1277" s="38"/>
      <c r="BD1277" s="38"/>
      <c r="BE1277" s="38"/>
      <c r="BF1277" s="38"/>
      <c r="BG1277" s="38"/>
      <c r="BH1277" s="38"/>
      <c r="BI1277" s="38"/>
      <c r="BJ1277" s="38"/>
      <c r="BK1277" s="38"/>
      <c r="BL1277" s="38"/>
      <c r="BM1277" s="38"/>
      <c r="BN1277" s="38"/>
      <c r="BO1277" s="38"/>
      <c r="BP1277" s="38"/>
      <c r="BQ1277" s="38"/>
      <c r="BR1277" s="38"/>
      <c r="BS1277" s="38"/>
      <c r="BT1277" s="38"/>
      <c r="BU1277" s="38"/>
      <c r="BV1277" s="38"/>
    </row>
    <row r="1278" spans="1:74" s="12" customFormat="1">
      <c r="A1278" s="80"/>
      <c r="B1278" s="105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38"/>
      <c r="Q1278" s="38"/>
      <c r="R1278" s="38"/>
      <c r="S1278" s="38"/>
      <c r="T1278" s="38"/>
      <c r="U1278" s="38"/>
      <c r="V1278" s="38"/>
      <c r="W1278" s="38"/>
      <c r="X1278" s="38"/>
      <c r="Y1278" s="38"/>
      <c r="Z1278" s="38"/>
      <c r="AA1278" s="38"/>
      <c r="AB1278" s="38"/>
      <c r="AC1278" s="38"/>
      <c r="AD1278" s="38"/>
      <c r="AE1278" s="38"/>
      <c r="AF1278" s="38"/>
      <c r="AG1278" s="38"/>
      <c r="AH1278" s="38"/>
      <c r="AI1278" s="38"/>
      <c r="AJ1278" s="38"/>
      <c r="AK1278" s="38"/>
      <c r="AL1278" s="38"/>
      <c r="AM1278" s="38"/>
      <c r="AN1278" s="38"/>
      <c r="AO1278" s="38"/>
      <c r="AP1278" s="38"/>
      <c r="AQ1278" s="38"/>
      <c r="AR1278" s="38"/>
      <c r="AS1278" s="38"/>
      <c r="AT1278" s="38"/>
      <c r="AU1278" s="38"/>
      <c r="AV1278" s="38"/>
      <c r="AW1278" s="38"/>
      <c r="AX1278" s="38"/>
      <c r="AY1278" s="38"/>
      <c r="AZ1278" s="38"/>
      <c r="BA1278" s="38"/>
      <c r="BB1278" s="38"/>
      <c r="BC1278" s="38"/>
      <c r="BD1278" s="38"/>
      <c r="BE1278" s="38"/>
      <c r="BF1278" s="38"/>
      <c r="BG1278" s="38"/>
      <c r="BH1278" s="38"/>
      <c r="BI1278" s="38"/>
      <c r="BJ1278" s="38"/>
      <c r="BK1278" s="38"/>
      <c r="BL1278" s="38"/>
      <c r="BM1278" s="38"/>
      <c r="BN1278" s="38"/>
      <c r="BO1278" s="38"/>
      <c r="BP1278" s="38"/>
      <c r="BQ1278" s="38"/>
      <c r="BR1278" s="38"/>
      <c r="BS1278" s="38"/>
      <c r="BT1278" s="38"/>
      <c r="BU1278" s="38"/>
      <c r="BV1278" s="38"/>
    </row>
    <row r="1279" spans="1:74" s="12" customFormat="1">
      <c r="A1279" s="80"/>
      <c r="B1279" s="105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38"/>
      <c r="Q1279" s="38"/>
      <c r="R1279" s="38"/>
      <c r="S1279" s="38"/>
      <c r="T1279" s="38"/>
      <c r="U1279" s="38"/>
      <c r="V1279" s="38"/>
      <c r="W1279" s="38"/>
      <c r="X1279" s="38"/>
      <c r="Y1279" s="38"/>
      <c r="Z1279" s="38"/>
      <c r="AA1279" s="38"/>
      <c r="AB1279" s="38"/>
      <c r="AC1279" s="38"/>
      <c r="AD1279" s="38"/>
      <c r="AE1279" s="38"/>
      <c r="AF1279" s="38"/>
      <c r="AG1279" s="38"/>
      <c r="AH1279" s="38"/>
      <c r="AI1279" s="38"/>
      <c r="AJ1279" s="38"/>
      <c r="AK1279" s="38"/>
      <c r="AL1279" s="38"/>
      <c r="AM1279" s="38"/>
      <c r="AN1279" s="38"/>
      <c r="AO1279" s="38"/>
      <c r="AP1279" s="38"/>
      <c r="AQ1279" s="38"/>
      <c r="AR1279" s="38"/>
      <c r="AS1279" s="38"/>
      <c r="AT1279" s="38"/>
      <c r="AU1279" s="38"/>
      <c r="AV1279" s="38"/>
      <c r="AW1279" s="38"/>
      <c r="AX1279" s="38"/>
      <c r="AY1279" s="38"/>
      <c r="AZ1279" s="38"/>
      <c r="BA1279" s="38"/>
      <c r="BB1279" s="38"/>
      <c r="BC1279" s="38"/>
      <c r="BD1279" s="38"/>
      <c r="BE1279" s="38"/>
      <c r="BF1279" s="38"/>
      <c r="BG1279" s="38"/>
      <c r="BH1279" s="38"/>
      <c r="BI1279" s="38"/>
      <c r="BJ1279" s="38"/>
      <c r="BK1279" s="38"/>
      <c r="BL1279" s="38"/>
      <c r="BM1279" s="38"/>
      <c r="BN1279" s="38"/>
      <c r="BO1279" s="38"/>
      <c r="BP1279" s="38"/>
      <c r="BQ1279" s="38"/>
      <c r="BR1279" s="38"/>
      <c r="BS1279" s="38"/>
      <c r="BT1279" s="38"/>
      <c r="BU1279" s="38"/>
      <c r="BV1279" s="38"/>
    </row>
    <row r="1280" spans="1:74" s="12" customFormat="1">
      <c r="A1280" s="80"/>
      <c r="B1280" s="105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38"/>
      <c r="Q1280" s="38"/>
      <c r="R1280" s="38"/>
      <c r="S1280" s="38"/>
      <c r="T1280" s="38"/>
      <c r="U1280" s="38"/>
      <c r="V1280" s="38"/>
      <c r="W1280" s="38"/>
      <c r="X1280" s="38"/>
      <c r="Y1280" s="38"/>
      <c r="Z1280" s="38"/>
      <c r="AA1280" s="38"/>
      <c r="AB1280" s="38"/>
      <c r="AC1280" s="38"/>
      <c r="AD1280" s="38"/>
      <c r="AE1280" s="38"/>
      <c r="AF1280" s="38"/>
      <c r="AG1280" s="38"/>
      <c r="AH1280" s="38"/>
      <c r="AI1280" s="38"/>
      <c r="AJ1280" s="38"/>
      <c r="AK1280" s="38"/>
      <c r="AL1280" s="38"/>
      <c r="AM1280" s="38"/>
      <c r="AN1280" s="38"/>
      <c r="AO1280" s="38"/>
      <c r="AP1280" s="38"/>
      <c r="AQ1280" s="38"/>
      <c r="AR1280" s="38"/>
      <c r="AS1280" s="38"/>
      <c r="AT1280" s="38"/>
      <c r="AU1280" s="38"/>
      <c r="AV1280" s="38"/>
      <c r="AW1280" s="38"/>
      <c r="AX1280" s="38"/>
      <c r="AY1280" s="38"/>
      <c r="AZ1280" s="38"/>
      <c r="BA1280" s="38"/>
      <c r="BB1280" s="38"/>
      <c r="BC1280" s="38"/>
      <c r="BD1280" s="38"/>
      <c r="BE1280" s="38"/>
      <c r="BF1280" s="38"/>
      <c r="BG1280" s="38"/>
      <c r="BH1280" s="38"/>
      <c r="BI1280" s="38"/>
      <c r="BJ1280" s="38"/>
      <c r="BK1280" s="38"/>
      <c r="BL1280" s="38"/>
      <c r="BM1280" s="38"/>
      <c r="BN1280" s="38"/>
      <c r="BO1280" s="38"/>
      <c r="BP1280" s="38"/>
      <c r="BQ1280" s="38"/>
      <c r="BR1280" s="38"/>
      <c r="BS1280" s="38"/>
      <c r="BT1280" s="38"/>
      <c r="BU1280" s="38"/>
      <c r="BV1280" s="38"/>
    </row>
    <row r="1281" spans="1:74" s="12" customFormat="1">
      <c r="A1281" s="80"/>
      <c r="B1281" s="105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38"/>
      <c r="Q1281" s="38"/>
      <c r="R1281" s="38"/>
      <c r="S1281" s="38"/>
      <c r="T1281" s="38"/>
      <c r="U1281" s="38"/>
      <c r="V1281" s="38"/>
      <c r="W1281" s="38"/>
      <c r="X1281" s="38"/>
      <c r="Y1281" s="38"/>
      <c r="Z1281" s="38"/>
      <c r="AA1281" s="38"/>
      <c r="AB1281" s="38"/>
      <c r="AC1281" s="38"/>
      <c r="AD1281" s="38"/>
      <c r="AE1281" s="38"/>
      <c r="AF1281" s="38"/>
      <c r="AG1281" s="38"/>
      <c r="AH1281" s="38"/>
      <c r="AI1281" s="38"/>
      <c r="AJ1281" s="38"/>
      <c r="AK1281" s="38"/>
      <c r="AL1281" s="38"/>
      <c r="AM1281" s="38"/>
      <c r="AN1281" s="38"/>
      <c r="AO1281" s="38"/>
      <c r="AP1281" s="38"/>
      <c r="AQ1281" s="38"/>
      <c r="AR1281" s="38"/>
      <c r="AS1281" s="38"/>
      <c r="AT1281" s="38"/>
      <c r="AU1281" s="38"/>
      <c r="AV1281" s="38"/>
      <c r="AW1281" s="38"/>
      <c r="AX1281" s="38"/>
      <c r="AY1281" s="38"/>
      <c r="AZ1281" s="38"/>
      <c r="BA1281" s="38"/>
      <c r="BB1281" s="38"/>
      <c r="BC1281" s="38"/>
      <c r="BD1281" s="38"/>
      <c r="BE1281" s="38"/>
      <c r="BF1281" s="38"/>
      <c r="BG1281" s="38"/>
      <c r="BH1281" s="38"/>
      <c r="BI1281" s="38"/>
      <c r="BJ1281" s="38"/>
      <c r="BK1281" s="38"/>
      <c r="BL1281" s="38"/>
      <c r="BM1281" s="38"/>
      <c r="BN1281" s="38"/>
      <c r="BO1281" s="38"/>
      <c r="BP1281" s="38"/>
      <c r="BQ1281" s="38"/>
      <c r="BR1281" s="38"/>
      <c r="BS1281" s="38"/>
      <c r="BT1281" s="38"/>
      <c r="BU1281" s="38"/>
      <c r="BV1281" s="38"/>
    </row>
    <row r="1282" spans="1:74" s="12" customFormat="1">
      <c r="A1282" s="80"/>
      <c r="B1282" s="105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38"/>
      <c r="Q1282" s="38"/>
      <c r="R1282" s="38"/>
      <c r="S1282" s="38"/>
      <c r="T1282" s="38"/>
      <c r="U1282" s="38"/>
      <c r="V1282" s="38"/>
      <c r="W1282" s="38"/>
      <c r="X1282" s="38"/>
      <c r="Y1282" s="38"/>
      <c r="Z1282" s="38"/>
      <c r="AA1282" s="38"/>
      <c r="AB1282" s="38"/>
      <c r="AC1282" s="38"/>
      <c r="AD1282" s="38"/>
      <c r="AE1282" s="38"/>
      <c r="AF1282" s="38"/>
      <c r="AG1282" s="38"/>
      <c r="AH1282" s="38"/>
      <c r="AI1282" s="38"/>
      <c r="AJ1282" s="38"/>
      <c r="AK1282" s="38"/>
      <c r="AL1282" s="38"/>
      <c r="AM1282" s="38"/>
      <c r="AN1282" s="38"/>
      <c r="AO1282" s="38"/>
      <c r="AP1282" s="38"/>
      <c r="AQ1282" s="38"/>
      <c r="AR1282" s="38"/>
      <c r="AS1282" s="38"/>
      <c r="AT1282" s="38"/>
      <c r="AU1282" s="38"/>
      <c r="AV1282" s="38"/>
      <c r="AW1282" s="38"/>
      <c r="AX1282" s="38"/>
      <c r="AY1282" s="38"/>
      <c r="AZ1282" s="38"/>
      <c r="BA1282" s="38"/>
      <c r="BB1282" s="38"/>
      <c r="BC1282" s="38"/>
      <c r="BD1282" s="38"/>
      <c r="BE1282" s="38"/>
      <c r="BF1282" s="38"/>
      <c r="BG1282" s="38"/>
      <c r="BH1282" s="38"/>
      <c r="BI1282" s="38"/>
      <c r="BJ1282" s="38"/>
      <c r="BK1282" s="38"/>
      <c r="BL1282" s="38"/>
      <c r="BM1282" s="38"/>
      <c r="BN1282" s="38"/>
      <c r="BO1282" s="38"/>
      <c r="BP1282" s="38"/>
      <c r="BQ1282" s="38"/>
      <c r="BR1282" s="38"/>
      <c r="BS1282" s="38"/>
      <c r="BT1282" s="38"/>
      <c r="BU1282" s="38"/>
      <c r="BV1282" s="38"/>
    </row>
    <row r="1283" spans="1:74" s="12" customFormat="1">
      <c r="A1283" s="80"/>
      <c r="B1283" s="105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38"/>
      <c r="Q1283" s="38"/>
      <c r="R1283" s="38"/>
      <c r="S1283" s="38"/>
      <c r="T1283" s="38"/>
      <c r="U1283" s="38"/>
      <c r="V1283" s="38"/>
      <c r="W1283" s="38"/>
      <c r="X1283" s="38"/>
      <c r="Y1283" s="38"/>
      <c r="Z1283" s="38"/>
      <c r="AA1283" s="38"/>
      <c r="AB1283" s="38"/>
      <c r="AC1283" s="38"/>
      <c r="AD1283" s="38"/>
      <c r="AE1283" s="38"/>
      <c r="AF1283" s="38"/>
      <c r="AG1283" s="38"/>
      <c r="AH1283" s="38"/>
      <c r="AI1283" s="38"/>
      <c r="AJ1283" s="38"/>
      <c r="AK1283" s="38"/>
      <c r="AL1283" s="38"/>
      <c r="AM1283" s="38"/>
      <c r="AN1283" s="38"/>
      <c r="AO1283" s="38"/>
      <c r="AP1283" s="38"/>
      <c r="AQ1283" s="38"/>
      <c r="AR1283" s="38"/>
      <c r="AS1283" s="38"/>
      <c r="AT1283" s="38"/>
      <c r="AU1283" s="38"/>
      <c r="AV1283" s="38"/>
      <c r="AW1283" s="38"/>
      <c r="AX1283" s="38"/>
      <c r="AY1283" s="38"/>
      <c r="AZ1283" s="38"/>
      <c r="BA1283" s="38"/>
      <c r="BB1283" s="38"/>
      <c r="BC1283" s="38"/>
      <c r="BD1283" s="38"/>
      <c r="BE1283" s="38"/>
      <c r="BF1283" s="38"/>
      <c r="BG1283" s="38"/>
      <c r="BH1283" s="38"/>
      <c r="BI1283" s="38"/>
      <c r="BJ1283" s="38"/>
      <c r="BK1283" s="38"/>
      <c r="BL1283" s="38"/>
      <c r="BM1283" s="38"/>
      <c r="BN1283" s="38"/>
      <c r="BO1283" s="38"/>
      <c r="BP1283" s="38"/>
      <c r="BQ1283" s="38"/>
      <c r="BR1283" s="38"/>
      <c r="BS1283" s="38"/>
      <c r="BT1283" s="38"/>
      <c r="BU1283" s="38"/>
      <c r="BV1283" s="38"/>
    </row>
    <row r="1284" spans="1:74" s="12" customFormat="1">
      <c r="A1284" s="80"/>
      <c r="B1284" s="105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38"/>
      <c r="Q1284" s="38"/>
      <c r="R1284" s="38"/>
      <c r="S1284" s="38"/>
      <c r="T1284" s="38"/>
      <c r="U1284" s="38"/>
      <c r="V1284" s="38"/>
      <c r="W1284" s="38"/>
      <c r="X1284" s="38"/>
      <c r="Y1284" s="38"/>
      <c r="Z1284" s="38"/>
      <c r="AA1284" s="38"/>
      <c r="AB1284" s="38"/>
      <c r="AC1284" s="38"/>
      <c r="AD1284" s="38"/>
      <c r="AE1284" s="38"/>
      <c r="AF1284" s="38"/>
      <c r="AG1284" s="38"/>
      <c r="AH1284" s="38"/>
      <c r="AI1284" s="38"/>
      <c r="AJ1284" s="38"/>
      <c r="AK1284" s="38"/>
      <c r="AL1284" s="38"/>
      <c r="AM1284" s="38"/>
      <c r="AN1284" s="38"/>
      <c r="AO1284" s="38"/>
      <c r="AP1284" s="38"/>
      <c r="AQ1284" s="38"/>
      <c r="AR1284" s="38"/>
      <c r="AS1284" s="38"/>
      <c r="AT1284" s="38"/>
      <c r="AU1284" s="38"/>
      <c r="AV1284" s="38"/>
      <c r="AW1284" s="38"/>
      <c r="AX1284" s="38"/>
      <c r="AY1284" s="38"/>
      <c r="AZ1284" s="38"/>
      <c r="BA1284" s="38"/>
      <c r="BB1284" s="38"/>
      <c r="BC1284" s="38"/>
      <c r="BD1284" s="38"/>
      <c r="BE1284" s="38"/>
      <c r="BF1284" s="38"/>
      <c r="BG1284" s="38"/>
      <c r="BH1284" s="38"/>
      <c r="BI1284" s="38"/>
      <c r="BJ1284" s="38"/>
      <c r="BK1284" s="38"/>
      <c r="BL1284" s="38"/>
      <c r="BM1284" s="38"/>
      <c r="BN1284" s="38"/>
      <c r="BO1284" s="38"/>
      <c r="BP1284" s="38"/>
      <c r="BQ1284" s="38"/>
      <c r="BR1284" s="38"/>
      <c r="BS1284" s="38"/>
      <c r="BT1284" s="38"/>
      <c r="BU1284" s="38"/>
      <c r="BV1284" s="38"/>
    </row>
    <row r="1285" spans="1:74" s="12" customFormat="1">
      <c r="A1285" s="80"/>
      <c r="B1285" s="105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  <c r="Z1285" s="38"/>
      <c r="AA1285" s="38"/>
      <c r="AB1285" s="38"/>
      <c r="AC1285" s="38"/>
      <c r="AD1285" s="38"/>
      <c r="AE1285" s="38"/>
      <c r="AF1285" s="38"/>
      <c r="AG1285" s="38"/>
      <c r="AH1285" s="38"/>
      <c r="AI1285" s="38"/>
      <c r="AJ1285" s="38"/>
      <c r="AK1285" s="38"/>
      <c r="AL1285" s="38"/>
      <c r="AM1285" s="38"/>
      <c r="AN1285" s="38"/>
      <c r="AO1285" s="38"/>
      <c r="AP1285" s="38"/>
      <c r="AQ1285" s="38"/>
      <c r="AR1285" s="38"/>
      <c r="AS1285" s="38"/>
      <c r="AT1285" s="38"/>
      <c r="AU1285" s="38"/>
      <c r="AV1285" s="38"/>
      <c r="AW1285" s="38"/>
      <c r="AX1285" s="38"/>
      <c r="AY1285" s="38"/>
      <c r="AZ1285" s="38"/>
      <c r="BA1285" s="38"/>
      <c r="BB1285" s="38"/>
      <c r="BC1285" s="38"/>
      <c r="BD1285" s="38"/>
      <c r="BE1285" s="38"/>
      <c r="BF1285" s="38"/>
      <c r="BG1285" s="38"/>
      <c r="BH1285" s="38"/>
      <c r="BI1285" s="38"/>
      <c r="BJ1285" s="38"/>
      <c r="BK1285" s="38"/>
      <c r="BL1285" s="38"/>
      <c r="BM1285" s="38"/>
      <c r="BN1285" s="38"/>
      <c r="BO1285" s="38"/>
      <c r="BP1285" s="38"/>
      <c r="BQ1285" s="38"/>
      <c r="BR1285" s="38"/>
      <c r="BS1285" s="38"/>
      <c r="BT1285" s="38"/>
      <c r="BU1285" s="38"/>
      <c r="BV1285" s="38"/>
    </row>
    <row r="1286" spans="1:74" s="12" customFormat="1">
      <c r="A1286" s="80"/>
      <c r="B1286" s="105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38"/>
      <c r="Q1286" s="38"/>
      <c r="R1286" s="38"/>
      <c r="S1286" s="38"/>
      <c r="T1286" s="38"/>
      <c r="U1286" s="38"/>
      <c r="V1286" s="38"/>
      <c r="W1286" s="38"/>
      <c r="X1286" s="38"/>
      <c r="Y1286" s="38"/>
      <c r="Z1286" s="38"/>
      <c r="AA1286" s="38"/>
      <c r="AB1286" s="38"/>
      <c r="AC1286" s="38"/>
      <c r="AD1286" s="38"/>
      <c r="AE1286" s="38"/>
      <c r="AF1286" s="38"/>
      <c r="AG1286" s="38"/>
      <c r="AH1286" s="38"/>
      <c r="AI1286" s="38"/>
      <c r="AJ1286" s="38"/>
      <c r="AK1286" s="38"/>
      <c r="AL1286" s="38"/>
      <c r="AM1286" s="38"/>
      <c r="AN1286" s="38"/>
      <c r="AO1286" s="38"/>
      <c r="AP1286" s="38"/>
      <c r="AQ1286" s="38"/>
      <c r="AR1286" s="38"/>
      <c r="AS1286" s="38"/>
      <c r="AT1286" s="38"/>
      <c r="AU1286" s="38"/>
      <c r="AV1286" s="38"/>
      <c r="AW1286" s="38"/>
      <c r="AX1286" s="38"/>
      <c r="AY1286" s="38"/>
      <c r="AZ1286" s="38"/>
      <c r="BA1286" s="38"/>
      <c r="BB1286" s="38"/>
      <c r="BC1286" s="38"/>
      <c r="BD1286" s="38"/>
      <c r="BE1286" s="38"/>
      <c r="BF1286" s="38"/>
      <c r="BG1286" s="38"/>
      <c r="BH1286" s="38"/>
      <c r="BI1286" s="38"/>
      <c r="BJ1286" s="38"/>
      <c r="BK1286" s="38"/>
      <c r="BL1286" s="38"/>
      <c r="BM1286" s="38"/>
      <c r="BN1286" s="38"/>
      <c r="BO1286" s="38"/>
      <c r="BP1286" s="38"/>
      <c r="BQ1286" s="38"/>
      <c r="BR1286" s="38"/>
      <c r="BS1286" s="38"/>
      <c r="BT1286" s="38"/>
      <c r="BU1286" s="38"/>
      <c r="BV1286" s="38"/>
    </row>
    <row r="1287" spans="1:74" s="12" customFormat="1">
      <c r="A1287" s="80"/>
      <c r="B1287" s="105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38"/>
      <c r="Q1287" s="38"/>
      <c r="R1287" s="38"/>
      <c r="S1287" s="38"/>
      <c r="T1287" s="38"/>
      <c r="U1287" s="38"/>
      <c r="V1287" s="38"/>
      <c r="W1287" s="38"/>
      <c r="X1287" s="38"/>
      <c r="Y1287" s="38"/>
      <c r="Z1287" s="38"/>
      <c r="AA1287" s="38"/>
      <c r="AB1287" s="38"/>
      <c r="AC1287" s="38"/>
      <c r="AD1287" s="38"/>
      <c r="AE1287" s="38"/>
      <c r="AF1287" s="38"/>
      <c r="AG1287" s="38"/>
      <c r="AH1287" s="38"/>
      <c r="AI1287" s="38"/>
      <c r="AJ1287" s="38"/>
      <c r="AK1287" s="38"/>
      <c r="AL1287" s="38"/>
      <c r="AM1287" s="38"/>
      <c r="AN1287" s="38"/>
      <c r="AO1287" s="38"/>
      <c r="AP1287" s="38"/>
      <c r="AQ1287" s="38"/>
      <c r="AR1287" s="38"/>
      <c r="AS1287" s="38"/>
      <c r="AT1287" s="38"/>
      <c r="AU1287" s="38"/>
      <c r="AV1287" s="38"/>
      <c r="AW1287" s="38"/>
      <c r="AX1287" s="38"/>
      <c r="AY1287" s="38"/>
      <c r="AZ1287" s="38"/>
      <c r="BA1287" s="38"/>
      <c r="BB1287" s="38"/>
      <c r="BC1287" s="38"/>
      <c r="BD1287" s="38"/>
      <c r="BE1287" s="38"/>
      <c r="BF1287" s="38"/>
      <c r="BG1287" s="38"/>
      <c r="BH1287" s="38"/>
      <c r="BI1287" s="38"/>
      <c r="BJ1287" s="38"/>
      <c r="BK1287" s="38"/>
      <c r="BL1287" s="38"/>
      <c r="BM1287" s="38"/>
      <c r="BN1287" s="38"/>
      <c r="BO1287" s="38"/>
      <c r="BP1287" s="38"/>
      <c r="BQ1287" s="38"/>
      <c r="BR1287" s="38"/>
      <c r="BS1287" s="38"/>
      <c r="BT1287" s="38"/>
      <c r="BU1287" s="38"/>
      <c r="BV1287" s="38"/>
    </row>
    <row r="1288" spans="1:74" s="12" customFormat="1">
      <c r="A1288" s="80"/>
      <c r="B1288" s="105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  <c r="Z1288" s="38"/>
      <c r="AA1288" s="38"/>
      <c r="AB1288" s="38"/>
      <c r="AC1288" s="38"/>
      <c r="AD1288" s="38"/>
      <c r="AE1288" s="38"/>
      <c r="AF1288" s="38"/>
      <c r="AG1288" s="38"/>
      <c r="AH1288" s="38"/>
      <c r="AI1288" s="38"/>
      <c r="AJ1288" s="38"/>
      <c r="AK1288" s="38"/>
      <c r="AL1288" s="38"/>
      <c r="AM1288" s="38"/>
      <c r="AN1288" s="38"/>
      <c r="AO1288" s="38"/>
      <c r="AP1288" s="38"/>
      <c r="AQ1288" s="38"/>
      <c r="AR1288" s="38"/>
      <c r="AS1288" s="38"/>
      <c r="AT1288" s="38"/>
      <c r="AU1288" s="38"/>
      <c r="AV1288" s="38"/>
      <c r="AW1288" s="38"/>
      <c r="AX1288" s="38"/>
      <c r="AY1288" s="38"/>
      <c r="AZ1288" s="38"/>
      <c r="BA1288" s="38"/>
      <c r="BB1288" s="38"/>
      <c r="BC1288" s="38"/>
      <c r="BD1288" s="38"/>
      <c r="BE1288" s="38"/>
      <c r="BF1288" s="38"/>
      <c r="BG1288" s="38"/>
      <c r="BH1288" s="38"/>
      <c r="BI1288" s="38"/>
      <c r="BJ1288" s="38"/>
      <c r="BK1288" s="38"/>
      <c r="BL1288" s="38"/>
      <c r="BM1288" s="38"/>
      <c r="BN1288" s="38"/>
      <c r="BO1288" s="38"/>
      <c r="BP1288" s="38"/>
      <c r="BQ1288" s="38"/>
      <c r="BR1288" s="38"/>
      <c r="BS1288" s="38"/>
      <c r="BT1288" s="38"/>
      <c r="BU1288" s="38"/>
      <c r="BV1288" s="38"/>
    </row>
    <row r="1289" spans="1:74" s="12" customFormat="1">
      <c r="A1289" s="80"/>
      <c r="B1289" s="105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38"/>
      <c r="Q1289" s="38"/>
      <c r="R1289" s="38"/>
      <c r="S1289" s="38"/>
      <c r="T1289" s="38"/>
      <c r="U1289" s="38"/>
      <c r="V1289" s="38"/>
      <c r="W1289" s="38"/>
      <c r="X1289" s="38"/>
      <c r="Y1289" s="38"/>
      <c r="Z1289" s="38"/>
      <c r="AA1289" s="38"/>
      <c r="AB1289" s="38"/>
      <c r="AC1289" s="38"/>
      <c r="AD1289" s="38"/>
      <c r="AE1289" s="38"/>
      <c r="AF1289" s="38"/>
      <c r="AG1289" s="38"/>
      <c r="AH1289" s="38"/>
      <c r="AI1289" s="38"/>
      <c r="AJ1289" s="38"/>
      <c r="AK1289" s="38"/>
      <c r="AL1289" s="38"/>
      <c r="AM1289" s="38"/>
      <c r="AN1289" s="38"/>
      <c r="AO1289" s="38"/>
      <c r="AP1289" s="38"/>
      <c r="AQ1289" s="38"/>
      <c r="AR1289" s="38"/>
      <c r="AS1289" s="38"/>
      <c r="AT1289" s="38"/>
      <c r="AU1289" s="38"/>
      <c r="AV1289" s="38"/>
      <c r="AW1289" s="38"/>
      <c r="AX1289" s="38"/>
      <c r="AY1289" s="38"/>
      <c r="AZ1289" s="38"/>
      <c r="BA1289" s="38"/>
      <c r="BB1289" s="38"/>
      <c r="BC1289" s="38"/>
      <c r="BD1289" s="38"/>
      <c r="BE1289" s="38"/>
      <c r="BF1289" s="38"/>
      <c r="BG1289" s="38"/>
      <c r="BH1289" s="38"/>
      <c r="BI1289" s="38"/>
      <c r="BJ1289" s="38"/>
      <c r="BK1289" s="38"/>
      <c r="BL1289" s="38"/>
      <c r="BM1289" s="38"/>
      <c r="BN1289" s="38"/>
      <c r="BO1289" s="38"/>
      <c r="BP1289" s="38"/>
      <c r="BQ1289" s="38"/>
      <c r="BR1289" s="38"/>
      <c r="BS1289" s="38"/>
      <c r="BT1289" s="38"/>
      <c r="BU1289" s="38"/>
      <c r="BV1289" s="38"/>
    </row>
    <row r="1290" spans="1:74" s="12" customFormat="1">
      <c r="A1290" s="80"/>
      <c r="B1290" s="105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38"/>
      <c r="Q1290" s="38"/>
      <c r="R1290" s="38"/>
      <c r="S1290" s="38"/>
      <c r="T1290" s="38"/>
      <c r="U1290" s="38"/>
      <c r="V1290" s="38"/>
      <c r="W1290" s="38"/>
      <c r="X1290" s="38"/>
      <c r="Y1290" s="38"/>
      <c r="Z1290" s="38"/>
      <c r="AA1290" s="38"/>
      <c r="AB1290" s="38"/>
      <c r="AC1290" s="38"/>
      <c r="AD1290" s="38"/>
      <c r="AE1290" s="38"/>
      <c r="AF1290" s="38"/>
      <c r="AG1290" s="38"/>
      <c r="AH1290" s="38"/>
      <c r="AI1290" s="38"/>
      <c r="AJ1290" s="38"/>
      <c r="AK1290" s="38"/>
      <c r="AL1290" s="38"/>
      <c r="AM1290" s="38"/>
      <c r="AN1290" s="38"/>
      <c r="AO1290" s="38"/>
      <c r="AP1290" s="38"/>
      <c r="AQ1290" s="38"/>
      <c r="AR1290" s="38"/>
      <c r="AS1290" s="38"/>
      <c r="AT1290" s="38"/>
      <c r="AU1290" s="38"/>
      <c r="AV1290" s="38"/>
      <c r="AW1290" s="38"/>
      <c r="AX1290" s="38"/>
      <c r="AY1290" s="38"/>
      <c r="AZ1290" s="38"/>
      <c r="BA1290" s="38"/>
      <c r="BB1290" s="38"/>
      <c r="BC1290" s="38"/>
      <c r="BD1290" s="38"/>
      <c r="BE1290" s="38"/>
      <c r="BF1290" s="38"/>
      <c r="BG1290" s="38"/>
      <c r="BH1290" s="38"/>
      <c r="BI1290" s="38"/>
      <c r="BJ1290" s="38"/>
      <c r="BK1290" s="38"/>
      <c r="BL1290" s="38"/>
      <c r="BM1290" s="38"/>
      <c r="BN1290" s="38"/>
      <c r="BO1290" s="38"/>
      <c r="BP1290" s="38"/>
      <c r="BQ1290" s="38"/>
      <c r="BR1290" s="38"/>
      <c r="BS1290" s="38"/>
      <c r="BT1290" s="38"/>
      <c r="BU1290" s="38"/>
      <c r="BV1290" s="38"/>
    </row>
  </sheetData>
  <sheetProtection algorithmName="SHA-512" hashValue="y7BZTDI313NqS4jeJJkM/e9/h01tujIpyd49x5dHgG9jYpND+NmsbLaLXQZxC6DmOpsCoUuMMhEHseNuB4fwGw==" saltValue="5nusjgujE2QT49/DkUkzM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G1006"/>
  <sheetViews>
    <sheetView topLeftCell="A4" zoomScale="83" zoomScaleNormal="83" workbookViewId="0">
      <selection activeCell="K17" sqref="K17"/>
    </sheetView>
  </sheetViews>
  <sheetFormatPr defaultColWidth="8.6328125" defaultRowHeight="14.5"/>
  <cols>
    <col min="1" max="1" width="5.54296875" style="77" customWidth="1"/>
    <col min="2" max="2" width="8.6328125" style="78"/>
    <col min="3" max="3" width="3.81640625" style="12" customWidth="1"/>
    <col min="4" max="4" width="66.08984375" style="13" customWidth="1"/>
    <col min="5" max="5" width="17.90625" style="13" customWidth="1"/>
    <col min="6" max="6" width="3.36328125" style="38" customWidth="1"/>
    <col min="7" max="7" width="15.6328125" style="38" customWidth="1"/>
    <col min="8" max="8" width="1.90625" style="79" customWidth="1"/>
    <col min="9" max="12" width="15.6328125" style="38" customWidth="1"/>
    <col min="13" max="13" width="2.90625" style="38" customWidth="1"/>
    <col min="14" max="14" width="18.7265625" style="38" customWidth="1"/>
    <col min="15" max="15" width="13.54296875" style="38" customWidth="1"/>
    <col min="16" max="81" width="8.6328125" style="38"/>
    <col min="82" max="111" width="8.6328125" style="12"/>
    <col min="112" max="16384" width="8.6328125" style="13"/>
  </cols>
  <sheetData>
    <row r="1" spans="1:81" ht="18.5">
      <c r="A1" s="14" t="s">
        <v>33</v>
      </c>
      <c r="B1" s="15"/>
      <c r="C1" s="16"/>
      <c r="D1" s="16"/>
      <c r="E1" s="17"/>
      <c r="N1" s="67"/>
      <c r="O1" s="67"/>
      <c r="P1" s="67"/>
      <c r="Q1" s="67"/>
      <c r="R1" s="67"/>
    </row>
    <row r="2" spans="1:81" ht="15.5">
      <c r="A2" s="20"/>
      <c r="B2" s="21" t="s">
        <v>7</v>
      </c>
      <c r="C2" s="22"/>
      <c r="D2" s="22"/>
      <c r="E2" s="23"/>
      <c r="N2" s="67"/>
      <c r="O2" s="67"/>
      <c r="P2" s="67"/>
      <c r="Q2" s="67"/>
      <c r="R2" s="67"/>
    </row>
    <row r="3" spans="1:81" s="12" customFormat="1">
      <c r="A3" s="80"/>
      <c r="B3" s="81"/>
      <c r="F3" s="38"/>
      <c r="G3" s="38"/>
      <c r="H3" s="79"/>
      <c r="I3" s="38"/>
      <c r="J3" s="38"/>
      <c r="K3" s="38"/>
      <c r="L3" s="38"/>
      <c r="M3" s="38"/>
      <c r="N3" s="67"/>
      <c r="O3" s="67"/>
      <c r="P3" s="67"/>
      <c r="Q3" s="67"/>
      <c r="R3" s="67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</row>
    <row r="4" spans="1:81" ht="15" customHeight="1">
      <c r="A4" s="82" t="s">
        <v>32</v>
      </c>
      <c r="B4" s="83"/>
      <c r="C4" s="84"/>
      <c r="D4" s="85"/>
      <c r="E4" s="86"/>
      <c r="N4" s="67"/>
      <c r="O4" s="67"/>
      <c r="P4" s="67"/>
      <c r="Q4" s="67"/>
      <c r="R4" s="67"/>
    </row>
    <row r="5" spans="1:81">
      <c r="N5" s="67"/>
      <c r="O5" s="67"/>
      <c r="P5" s="67"/>
      <c r="Q5" s="67"/>
      <c r="R5" s="67"/>
    </row>
    <row r="6" spans="1:81" ht="17">
      <c r="A6" s="87" t="s">
        <v>1</v>
      </c>
      <c r="B6" s="88" t="s">
        <v>0</v>
      </c>
      <c r="D6" s="1" t="s">
        <v>30</v>
      </c>
      <c r="E6" s="1" t="s">
        <v>31</v>
      </c>
      <c r="G6" s="71" t="s">
        <v>42</v>
      </c>
      <c r="N6" s="67"/>
      <c r="O6" s="67"/>
      <c r="P6" s="67" t="s">
        <v>41</v>
      </c>
      <c r="Q6" s="67"/>
      <c r="R6" s="67"/>
    </row>
    <row r="7" spans="1:81" ht="15.5">
      <c r="A7" s="89">
        <v>1</v>
      </c>
      <c r="B7" s="90">
        <f>IF(Data!B7&lt;&gt;"",Data!B7,"")</f>
        <v>1</v>
      </c>
      <c r="D7" s="2" t="s">
        <v>10</v>
      </c>
      <c r="E7" s="3">
        <f>IFERROR(AVERAGE(B:B),"")</f>
        <v>3.7857142857142856</v>
      </c>
      <c r="G7" s="91">
        <f>_xlfn.MODE.SNGL(B:B)</f>
        <v>5</v>
      </c>
      <c r="N7" s="2" t="s">
        <v>12</v>
      </c>
      <c r="O7" s="3">
        <f t="array" ref="O7:O26">_xlfn.MODE.MULT(B:B)</f>
        <v>5</v>
      </c>
      <c r="P7" s="67">
        <f>COUNTIF(B:B,O7)</f>
        <v>3</v>
      </c>
      <c r="Q7" s="67"/>
      <c r="R7" s="67"/>
    </row>
    <row r="8" spans="1:81" ht="15.5">
      <c r="A8" s="89">
        <v>2</v>
      </c>
      <c r="B8" s="90">
        <f>IF(Data!B8&lt;&gt;"",Data!B8,"")</f>
        <v>1</v>
      </c>
      <c r="D8" s="2" t="s">
        <v>11</v>
      </c>
      <c r="E8" s="3">
        <f>IFERROR(MEDIAN(B:B),"")</f>
        <v>4</v>
      </c>
      <c r="N8" s="67"/>
      <c r="O8" s="92">
        <v>6</v>
      </c>
      <c r="P8" s="67">
        <f t="shared" ref="P8:P26" si="0">COUNTIF(B:B,O8)</f>
        <v>3</v>
      </c>
      <c r="Q8" s="67"/>
      <c r="R8" s="67"/>
    </row>
    <row r="9" spans="1:81" ht="15.5">
      <c r="A9" s="89">
        <v>3</v>
      </c>
      <c r="B9" s="90">
        <f>IF(Data!B9&lt;&gt;"",Data!B9,"")</f>
        <v>2</v>
      </c>
      <c r="D9" s="2" t="s">
        <v>13</v>
      </c>
      <c r="E9" s="3">
        <f>IF(ISBLANK(B:B),"",MIN(B:B))</f>
        <v>1</v>
      </c>
      <c r="G9" s="71" t="s">
        <v>43</v>
      </c>
      <c r="N9" s="67"/>
      <c r="O9" s="92" t="e">
        <v>#N/A</v>
      </c>
      <c r="P9" s="67">
        <f t="shared" si="0"/>
        <v>0</v>
      </c>
      <c r="Q9" s="67"/>
      <c r="R9" s="67"/>
    </row>
    <row r="10" spans="1:81" ht="15.5">
      <c r="A10" s="89">
        <v>4</v>
      </c>
      <c r="B10" s="90">
        <f>IF(Data!B10&lt;&gt;"",Data!B10,"")</f>
        <v>2</v>
      </c>
      <c r="D10" s="2" t="s">
        <v>14</v>
      </c>
      <c r="E10" s="3">
        <f>IF(ISBLANK(B:B),"", MAX(B:B))</f>
        <v>6</v>
      </c>
      <c r="G10" s="71">
        <f>COUNT(_xlfn.MODE.MULT(B:B))</f>
        <v>2</v>
      </c>
      <c r="N10" s="67"/>
      <c r="O10" s="92" t="e">
        <v>#N/A</v>
      </c>
      <c r="P10" s="67">
        <f t="shared" si="0"/>
        <v>0</v>
      </c>
      <c r="Q10" s="67"/>
      <c r="R10" s="67"/>
    </row>
    <row r="11" spans="1:81" ht="15.5">
      <c r="A11" s="89">
        <v>5</v>
      </c>
      <c r="B11" s="90">
        <f>IF(Data!B11&lt;&gt;"",Data!B11,"")</f>
        <v>3</v>
      </c>
      <c r="D11" s="2" t="s">
        <v>15</v>
      </c>
      <c r="E11" s="3">
        <f>IF(ISBLANK(B:B),"", MAX(B:B)-MIN(B:B))</f>
        <v>5</v>
      </c>
      <c r="G11" s="71" t="s">
        <v>44</v>
      </c>
      <c r="H11" s="93"/>
      <c r="I11" s="71" t="s">
        <v>44</v>
      </c>
      <c r="N11" s="67"/>
      <c r="O11" s="92" t="e">
        <v>#N/A</v>
      </c>
      <c r="P11" s="67">
        <f t="shared" si="0"/>
        <v>0</v>
      </c>
      <c r="Q11" s="67"/>
      <c r="R11" s="67"/>
    </row>
    <row r="12" spans="1:81" ht="15.5">
      <c r="A12" s="89">
        <v>6</v>
      </c>
      <c r="B12" s="90">
        <f>IF(Data!B12&lt;&gt;"",Data!B12,"")</f>
        <v>3</v>
      </c>
      <c r="D12" s="2" t="s">
        <v>16</v>
      </c>
      <c r="E12" s="3">
        <f>IFERROR(_xlfn.VAR.S(B:B),"")</f>
        <v>3.2582417582417587</v>
      </c>
      <c r="G12" s="71">
        <f>IF(ROWS(G$12:G12)&gt;G$10,"",INDEX(_xlfn.MODE.MULT(B:B),ROWS(G$12:G12)))</f>
        <v>5</v>
      </c>
      <c r="H12" s="93"/>
      <c r="I12" s="71">
        <f t="array" ref="I12:I21">IFERROR(_xlfn.MODE.MULT(B:B),"")</f>
        <v>5</v>
      </c>
      <c r="N12" s="67"/>
      <c r="O12" s="92" t="e">
        <v>#N/A</v>
      </c>
      <c r="P12" s="67">
        <f t="shared" si="0"/>
        <v>0</v>
      </c>
      <c r="Q12" s="67"/>
      <c r="R12" s="67"/>
    </row>
    <row r="13" spans="1:81" ht="15.5">
      <c r="A13" s="89">
        <v>7</v>
      </c>
      <c r="B13" s="90">
        <f>IF(Data!B13&lt;&gt;"",Data!B13,"")</f>
        <v>4</v>
      </c>
      <c r="D13" s="2" t="s">
        <v>18</v>
      </c>
      <c r="E13" s="3">
        <f>IFERROR(_xlfn.STDEV.S(B:B),"")</f>
        <v>1.8050600428356278</v>
      </c>
      <c r="G13" s="71">
        <f>IF(ROWS(G$12:G13)&gt;G$10,"",INDEX(_xlfn.MODE.MULT(B:B),ROWS(G$12:G13)))</f>
        <v>6</v>
      </c>
      <c r="H13" s="93"/>
      <c r="I13" s="71">
        <v>6</v>
      </c>
      <c r="N13" s="67"/>
      <c r="O13" s="92" t="e">
        <v>#N/A</v>
      </c>
      <c r="P13" s="67">
        <f t="shared" si="0"/>
        <v>0</v>
      </c>
      <c r="Q13" s="67"/>
      <c r="R13" s="67"/>
    </row>
    <row r="14" spans="1:81" ht="15.5">
      <c r="A14" s="89">
        <v>8</v>
      </c>
      <c r="B14" s="90">
        <f>IF(Data!B14&lt;&gt;"",Data!B14,"")</f>
        <v>4</v>
      </c>
      <c r="D14" s="2" t="s">
        <v>20</v>
      </c>
      <c r="E14" s="4">
        <f>IFERROR((E13*100%)/E7,"")</f>
        <v>0.47680831320186395</v>
      </c>
      <c r="G14" s="71" t="str">
        <f>IF(ROWS(G$12:G14)&gt;G$10,"",INDEX(_xlfn.MODE.MULT(B:B),ROWS(G$12:G14)))</f>
        <v/>
      </c>
      <c r="H14" s="93"/>
      <c r="I14" s="71" t="e">
        <v>#N/A</v>
      </c>
      <c r="N14" s="67"/>
      <c r="O14" s="92" t="e">
        <v>#N/A</v>
      </c>
      <c r="P14" s="67">
        <f t="shared" si="0"/>
        <v>0</v>
      </c>
      <c r="Q14" s="67"/>
      <c r="R14" s="67"/>
    </row>
    <row r="15" spans="1:81" ht="15.5">
      <c r="A15" s="89">
        <v>9</v>
      </c>
      <c r="B15" s="90">
        <f>IF(Data!B15&lt;&gt;"",Data!B15,"")</f>
        <v>5</v>
      </c>
      <c r="D15" s="5" t="s">
        <v>17</v>
      </c>
      <c r="E15" s="6">
        <f>IFERROR(_xlfn.VAR.P(B:B),"")</f>
        <v>3.0255102040816326</v>
      </c>
      <c r="G15" s="71" t="str">
        <f>IF(ROWS(G$12:G15)&gt;G$10,"",INDEX(_xlfn.MODE.MULT(B:B),ROWS(G$12:G15)))</f>
        <v/>
      </c>
      <c r="H15" s="93"/>
      <c r="I15" s="71" t="e">
        <v>#N/A</v>
      </c>
      <c r="N15" s="67"/>
      <c r="O15" s="92" t="e">
        <v>#N/A</v>
      </c>
      <c r="P15" s="67">
        <f t="shared" si="0"/>
        <v>0</v>
      </c>
      <c r="Q15" s="67"/>
      <c r="R15" s="67"/>
    </row>
    <row r="16" spans="1:81" ht="15.5">
      <c r="A16" s="89">
        <v>10</v>
      </c>
      <c r="B16" s="90">
        <f>IF(Data!B16&lt;&gt;"",Data!B16,"")</f>
        <v>5</v>
      </c>
      <c r="D16" s="5" t="s">
        <v>19</v>
      </c>
      <c r="E16" s="6">
        <f>IFERROR(_xlfn.STDEV.P(B:B),"")</f>
        <v>1.7393993802694172</v>
      </c>
      <c r="G16" s="71" t="str">
        <f>IF(ROWS(G$12:G16)&gt;G$10,"",INDEX(_xlfn.MODE.MULT(B:B),ROWS(G$12:G16)))</f>
        <v/>
      </c>
      <c r="H16" s="93"/>
      <c r="I16" s="71" t="e">
        <v>#N/A</v>
      </c>
      <c r="N16" s="67"/>
      <c r="O16" s="94" t="e">
        <v>#N/A</v>
      </c>
      <c r="P16" s="67">
        <f t="shared" si="0"/>
        <v>0</v>
      </c>
      <c r="Q16" s="67"/>
      <c r="R16" s="67"/>
    </row>
    <row r="17" spans="1:18" ht="15.5">
      <c r="A17" s="89">
        <v>11</v>
      </c>
      <c r="B17" s="90">
        <f>IF(Data!B17&lt;&gt;"",Data!B17,"")</f>
        <v>5</v>
      </c>
      <c r="D17" s="7" t="s">
        <v>21</v>
      </c>
      <c r="E17" s="8">
        <f>IFERROR((E16*100%)/E7,"")</f>
        <v>0.45946398724097814</v>
      </c>
      <c r="G17" s="71" t="str">
        <f>IF(ROWS(G$12:G17)&gt;G$10,"",INDEX(_xlfn.MODE.MULT(B:B),ROWS(G$12:G17)))</f>
        <v/>
      </c>
      <c r="H17" s="93"/>
      <c r="I17" s="71" t="e">
        <v>#N/A</v>
      </c>
      <c r="N17" s="67"/>
      <c r="O17" s="67" t="e">
        <v>#N/A</v>
      </c>
      <c r="P17" s="67">
        <f t="shared" si="0"/>
        <v>0</v>
      </c>
      <c r="Q17" s="67"/>
      <c r="R17" s="67"/>
    </row>
    <row r="18" spans="1:18" ht="15.5">
      <c r="A18" s="89">
        <v>12</v>
      </c>
      <c r="B18" s="90">
        <f>IF(Data!B18&lt;&gt;"",Data!B18,"")</f>
        <v>6</v>
      </c>
      <c r="D18" s="2" t="s">
        <v>22</v>
      </c>
      <c r="E18" s="3">
        <f>IFERROR(SKEW(B:B),"")</f>
        <v>-0.26905814378904003</v>
      </c>
      <c r="G18" s="71" t="str">
        <f>IF(ROWS(G$12:G18)&gt;G$10,"",INDEX(_xlfn.MODE.MULT(B:B),ROWS(G$12:G18)))</f>
        <v/>
      </c>
      <c r="H18" s="93"/>
      <c r="I18" s="71" t="e">
        <v>#N/A</v>
      </c>
      <c r="N18" s="67"/>
      <c r="O18" s="67" t="e">
        <v>#N/A</v>
      </c>
      <c r="P18" s="67">
        <f t="shared" si="0"/>
        <v>0</v>
      </c>
      <c r="Q18" s="67"/>
      <c r="R18" s="67"/>
    </row>
    <row r="19" spans="1:18" ht="15.5">
      <c r="A19" s="89">
        <v>13</v>
      </c>
      <c r="B19" s="90">
        <f>IF(Data!B19&lt;&gt;"",Data!B19,"")</f>
        <v>6</v>
      </c>
      <c r="D19" s="2" t="s">
        <v>23</v>
      </c>
      <c r="E19" s="3">
        <f>IFERROR(KURT(B:B),"")</f>
        <v>-1.3027024106424281</v>
      </c>
      <c r="G19" s="71" t="str">
        <f>IF(ROWS(G$12:G19)&gt;G$10,"",INDEX(_xlfn.MODE.MULT(B:B),ROWS(G$12:G19)))</f>
        <v/>
      </c>
      <c r="H19" s="93"/>
      <c r="I19" s="71" t="e">
        <v>#N/A</v>
      </c>
      <c r="N19" s="67"/>
      <c r="O19" s="67" t="e">
        <v>#N/A</v>
      </c>
      <c r="P19" s="67">
        <f t="shared" si="0"/>
        <v>0</v>
      </c>
      <c r="Q19" s="67"/>
      <c r="R19" s="67"/>
    </row>
    <row r="20" spans="1:18" ht="15.5">
      <c r="A20" s="89">
        <v>14</v>
      </c>
      <c r="B20" s="90">
        <f>IF(Data!B20&lt;&gt;"",Data!B20,"")</f>
        <v>6</v>
      </c>
      <c r="D20" s="2" t="s">
        <v>24</v>
      </c>
      <c r="E20" s="2">
        <f>COUNT(B:B)</f>
        <v>14</v>
      </c>
      <c r="G20" s="71" t="str">
        <f>IF(ROWS(G$12:G20)&gt;G$10,"",INDEX(_xlfn.MODE.MULT(B:B),ROWS(G$12:G20)))</f>
        <v/>
      </c>
      <c r="H20" s="93"/>
      <c r="I20" s="71" t="e">
        <v>#N/A</v>
      </c>
      <c r="N20" s="67"/>
      <c r="O20" s="67" t="e">
        <v>#N/A</v>
      </c>
      <c r="P20" s="67">
        <f t="shared" si="0"/>
        <v>0</v>
      </c>
      <c r="Q20" s="67"/>
      <c r="R20" s="67"/>
    </row>
    <row r="21" spans="1:18" ht="15.5">
      <c r="A21" s="89">
        <v>15</v>
      </c>
      <c r="B21" s="90" t="str">
        <f>IF(Data!B21&lt;&gt;"",Data!B21,"")</f>
        <v/>
      </c>
      <c r="D21" s="2" t="s">
        <v>25</v>
      </c>
      <c r="E21" s="3">
        <f>IFERROR(E13/SQRT(E20),"")</f>
        <v>0.48242258877474387</v>
      </c>
      <c r="G21" s="71" t="str">
        <f>IF(ROWS(G$12:G21)&gt;G$10,"",INDEX(_xlfn.MODE.MULT(B:B),ROWS(G$12:G21)))</f>
        <v/>
      </c>
      <c r="H21" s="93"/>
      <c r="I21" s="71" t="e">
        <v>#N/A</v>
      </c>
      <c r="N21" s="67"/>
      <c r="O21" s="67" t="e">
        <v>#N/A</v>
      </c>
      <c r="P21" s="67">
        <f t="shared" si="0"/>
        <v>0</v>
      </c>
      <c r="Q21" s="67"/>
      <c r="R21" s="67"/>
    </row>
    <row r="22" spans="1:18" ht="15.5">
      <c r="A22" s="89">
        <v>16</v>
      </c>
      <c r="B22" s="90" t="str">
        <f>IF(Data!B22&lt;&gt;"",Data!B22,"")</f>
        <v/>
      </c>
      <c r="D22" s="9" t="s">
        <v>26</v>
      </c>
      <c r="E22" s="9">
        <f>SUM(B:B)</f>
        <v>53</v>
      </c>
      <c r="N22" s="67"/>
      <c r="O22" s="67" t="e">
        <v>#N/A</v>
      </c>
      <c r="P22" s="67">
        <f t="shared" si="0"/>
        <v>0</v>
      </c>
      <c r="Q22" s="67"/>
      <c r="R22" s="67"/>
    </row>
    <row r="23" spans="1:18" ht="15.5">
      <c r="A23" s="89">
        <v>17</v>
      </c>
      <c r="B23" s="90" t="str">
        <f>IF(Data!B23&lt;&gt;"",Data!B23,"")</f>
        <v/>
      </c>
      <c r="D23" s="9" t="s">
        <v>27</v>
      </c>
      <c r="E23" s="9">
        <f>SUMSQ(B:B)</f>
        <v>243</v>
      </c>
      <c r="N23" s="67"/>
      <c r="O23" s="67" t="e">
        <v>#N/A</v>
      </c>
      <c r="P23" s="67">
        <f t="shared" si="0"/>
        <v>0</v>
      </c>
      <c r="Q23" s="67"/>
      <c r="R23" s="67"/>
    </row>
    <row r="24" spans="1:18" ht="15.5">
      <c r="A24" s="89">
        <v>18</v>
      </c>
      <c r="B24" s="90" t="str">
        <f>IF(Data!B24&lt;&gt;"",Data!B24,"")</f>
        <v/>
      </c>
      <c r="D24" s="9" t="s">
        <v>28</v>
      </c>
      <c r="E24" s="10">
        <f>IFERROR(DEVSQ(B:B),"")</f>
        <v>42.357142857142847</v>
      </c>
      <c r="N24" s="67"/>
      <c r="O24" s="67" t="e">
        <v>#N/A</v>
      </c>
      <c r="P24" s="67">
        <f t="shared" si="0"/>
        <v>0</v>
      </c>
      <c r="Q24" s="67"/>
      <c r="R24" s="67"/>
    </row>
    <row r="25" spans="1:18" ht="15.5">
      <c r="A25" s="89">
        <v>19</v>
      </c>
      <c r="B25" s="90" t="str">
        <f>IF(Data!B25&lt;&gt;"",Data!B25,"")</f>
        <v/>
      </c>
      <c r="D25" s="5" t="s">
        <v>29</v>
      </c>
      <c r="E25" s="6">
        <f>IFERROR(E13/SQRT(E20),"")</f>
        <v>0.48242258877474387</v>
      </c>
      <c r="N25" s="67"/>
      <c r="O25" s="67" t="e">
        <v>#N/A</v>
      </c>
      <c r="P25" s="67">
        <f t="shared" si="0"/>
        <v>0</v>
      </c>
      <c r="Q25" s="67"/>
      <c r="R25" s="67"/>
    </row>
    <row r="26" spans="1:18">
      <c r="A26" s="89">
        <v>20</v>
      </c>
      <c r="B26" s="90" t="str">
        <f>IF(Data!B26&lt;&gt;"",Data!B26,"")</f>
        <v/>
      </c>
      <c r="N26" s="67"/>
      <c r="O26" s="67" t="e">
        <v>#N/A</v>
      </c>
      <c r="P26" s="67">
        <f t="shared" si="0"/>
        <v>0</v>
      </c>
      <c r="Q26" s="67"/>
      <c r="R26" s="67"/>
    </row>
    <row r="27" spans="1:18" ht="15.5">
      <c r="A27" s="89">
        <v>21</v>
      </c>
      <c r="B27" s="90" t="str">
        <f>IF(Data!B27&lt;&gt;"",Data!B27,"")</f>
        <v/>
      </c>
      <c r="D27" s="40"/>
      <c r="E27" s="41"/>
      <c r="N27" s="67"/>
      <c r="O27" s="67"/>
      <c r="P27" s="67"/>
      <c r="Q27" s="67"/>
      <c r="R27" s="67"/>
    </row>
    <row r="28" spans="1:18">
      <c r="A28" s="89">
        <v>22</v>
      </c>
      <c r="B28" s="90" t="str">
        <f>IF(Data!B28&lt;&gt;"",Data!B28,"")</f>
        <v/>
      </c>
      <c r="D28" s="74"/>
      <c r="E28" s="75"/>
      <c r="N28" s="67"/>
      <c r="O28" s="67"/>
      <c r="P28" s="67"/>
      <c r="Q28" s="67"/>
      <c r="R28" s="67"/>
    </row>
    <row r="29" spans="1:18">
      <c r="A29" s="89">
        <v>23</v>
      </c>
      <c r="B29" s="90" t="str">
        <f>IF(Data!B29&lt;&gt;"",Data!B29,"")</f>
        <v/>
      </c>
      <c r="D29" s="74"/>
      <c r="E29" s="75"/>
      <c r="N29" s="67"/>
      <c r="O29" s="67"/>
      <c r="P29" s="67"/>
      <c r="Q29" s="67"/>
      <c r="R29" s="67"/>
    </row>
    <row r="30" spans="1:18">
      <c r="A30" s="89">
        <v>24</v>
      </c>
      <c r="B30" s="90" t="str">
        <f>IF(Data!B30&lt;&gt;"",Data!B30,"")</f>
        <v/>
      </c>
      <c r="D30" s="74"/>
      <c r="E30" s="11"/>
      <c r="N30" s="67"/>
      <c r="O30" s="67"/>
      <c r="P30" s="67"/>
      <c r="Q30" s="67"/>
      <c r="R30" s="67"/>
    </row>
    <row r="31" spans="1:18">
      <c r="A31" s="89">
        <v>25</v>
      </c>
      <c r="B31" s="90" t="str">
        <f>IF(Data!B31&lt;&gt;"",Data!B31,"")</f>
        <v/>
      </c>
      <c r="D31" s="74"/>
      <c r="E31" s="11"/>
      <c r="N31" s="67"/>
      <c r="O31" s="67"/>
      <c r="P31" s="67"/>
      <c r="Q31" s="67"/>
      <c r="R31" s="67"/>
    </row>
    <row r="32" spans="1:18">
      <c r="A32" s="89">
        <v>26</v>
      </c>
      <c r="B32" s="90" t="str">
        <f>IF(Data!B32&lt;&gt;"",Data!B32,"")</f>
        <v/>
      </c>
      <c r="D32" s="74"/>
      <c r="E32" s="11"/>
      <c r="N32" s="67"/>
      <c r="O32" s="67"/>
      <c r="P32" s="67"/>
      <c r="Q32" s="67"/>
      <c r="R32" s="67"/>
    </row>
    <row r="33" spans="1:81">
      <c r="A33" s="89">
        <v>27</v>
      </c>
      <c r="B33" s="90" t="str">
        <f>IF(Data!B33&lt;&gt;"",Data!B33,"")</f>
        <v/>
      </c>
      <c r="D33" s="38"/>
      <c r="E33" s="38"/>
      <c r="N33" s="67"/>
      <c r="O33" s="67"/>
      <c r="P33" s="67"/>
      <c r="Q33" s="67"/>
      <c r="R33" s="67"/>
    </row>
    <row r="34" spans="1:81">
      <c r="A34" s="89">
        <v>28</v>
      </c>
      <c r="B34" s="90" t="str">
        <f>IF(Data!B34&lt;&gt;"",Data!B34,"")</f>
        <v/>
      </c>
      <c r="D34" s="12"/>
      <c r="E34" s="12"/>
      <c r="N34" s="67"/>
      <c r="O34" s="67"/>
      <c r="P34" s="67"/>
      <c r="Q34" s="67"/>
      <c r="R34" s="67"/>
    </row>
    <row r="35" spans="1:81">
      <c r="A35" s="89">
        <v>29</v>
      </c>
      <c r="B35" s="90" t="str">
        <f>IF(Data!B35&lt;&gt;"",Data!B35,"")</f>
        <v/>
      </c>
      <c r="D35" s="12"/>
      <c r="E35" s="12"/>
      <c r="N35" s="67"/>
      <c r="O35" s="67"/>
      <c r="P35" s="67"/>
      <c r="Q35" s="67"/>
      <c r="R35" s="67"/>
    </row>
    <row r="36" spans="1:81">
      <c r="A36" s="89">
        <v>30</v>
      </c>
      <c r="B36" s="90" t="str">
        <f>IF(Data!B37&lt;&gt;"",Data!B37,"")</f>
        <v/>
      </c>
      <c r="D36" s="12"/>
      <c r="E36" s="12"/>
      <c r="N36" s="67"/>
      <c r="O36" s="67"/>
      <c r="P36" s="67"/>
      <c r="Q36" s="67"/>
      <c r="R36" s="67"/>
    </row>
    <row r="37" spans="1:81">
      <c r="A37" s="89">
        <v>31</v>
      </c>
      <c r="B37" s="90" t="str">
        <f>IF(Data!B38&lt;&gt;"",Data!B38,"")</f>
        <v/>
      </c>
      <c r="D37" s="12"/>
      <c r="E37" s="12"/>
      <c r="N37" s="67"/>
      <c r="O37" s="67"/>
      <c r="P37" s="67"/>
      <c r="Q37" s="67"/>
      <c r="R37" s="67"/>
    </row>
    <row r="38" spans="1:81">
      <c r="A38" s="89">
        <v>32</v>
      </c>
      <c r="B38" s="90" t="str">
        <f>IF(Data!B39&lt;&gt;"",Data!B39,"")</f>
        <v/>
      </c>
      <c r="D38" s="12"/>
      <c r="E38" s="12"/>
      <c r="N38" s="67"/>
      <c r="O38" s="67"/>
      <c r="P38" s="67"/>
      <c r="Q38" s="67"/>
      <c r="R38" s="67"/>
    </row>
    <row r="39" spans="1:81">
      <c r="A39" s="89">
        <v>33</v>
      </c>
      <c r="B39" s="90" t="str">
        <f>IF(Data!B40&lt;&gt;"",Data!B40,"")</f>
        <v/>
      </c>
      <c r="D39" s="76"/>
      <c r="E39" s="76"/>
      <c r="N39" s="67"/>
      <c r="O39" s="67"/>
      <c r="P39" s="67"/>
      <c r="Q39" s="67"/>
      <c r="R39" s="67"/>
    </row>
    <row r="40" spans="1:81">
      <c r="A40" s="89">
        <v>34</v>
      </c>
      <c r="B40" s="90" t="str">
        <f>IF(Data!B40&lt;&gt;"",Data!B40,"")</f>
        <v/>
      </c>
      <c r="D40" s="12"/>
      <c r="E40" s="12"/>
      <c r="N40" s="67"/>
      <c r="O40" s="67"/>
      <c r="P40" s="67"/>
      <c r="Q40" s="67"/>
      <c r="R40" s="67"/>
    </row>
    <row r="41" spans="1:81">
      <c r="A41" s="89">
        <v>35</v>
      </c>
      <c r="B41" s="90" t="str">
        <f>IF(Data!B41&lt;&gt;"",Data!B41,"")</f>
        <v/>
      </c>
      <c r="D41" s="76"/>
      <c r="E41" s="76"/>
      <c r="N41" s="67"/>
      <c r="O41" s="67"/>
      <c r="P41" s="67"/>
      <c r="Q41" s="67"/>
      <c r="R41" s="67"/>
    </row>
    <row r="42" spans="1:81">
      <c r="A42" s="89">
        <v>36</v>
      </c>
      <c r="B42" s="90" t="str">
        <f>IF(Data!B42&lt;&gt;"",Data!B42,"")</f>
        <v/>
      </c>
      <c r="D42" s="12"/>
      <c r="E42" s="12"/>
      <c r="N42" s="67"/>
      <c r="O42" s="67"/>
      <c r="P42" s="67"/>
      <c r="Q42" s="67"/>
      <c r="R42" s="67"/>
    </row>
    <row r="43" spans="1:81" s="12" customFormat="1">
      <c r="A43" s="95">
        <v>37</v>
      </c>
      <c r="B43" s="90" t="str">
        <f>IF(Data!B43&lt;&gt;"",Data!B43,"")</f>
        <v/>
      </c>
      <c r="F43" s="38"/>
      <c r="G43" s="38"/>
      <c r="H43" s="79"/>
      <c r="I43" s="38"/>
      <c r="J43" s="38"/>
      <c r="K43" s="38"/>
      <c r="L43" s="38"/>
      <c r="M43" s="38"/>
      <c r="N43" s="67"/>
      <c r="O43" s="67"/>
      <c r="P43" s="67"/>
      <c r="Q43" s="67"/>
      <c r="R43" s="67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</row>
    <row r="44" spans="1:81">
      <c r="A44" s="89">
        <v>38</v>
      </c>
      <c r="B44" s="90" t="str">
        <f>IF(Data!B44&lt;&gt;"",Data!B44,"")</f>
        <v/>
      </c>
      <c r="D44" s="12"/>
      <c r="E44" s="12"/>
      <c r="N44" s="67"/>
      <c r="O44" s="67"/>
      <c r="P44" s="67"/>
      <c r="Q44" s="67"/>
      <c r="R44" s="67"/>
    </row>
    <row r="45" spans="1:81">
      <c r="A45" s="89">
        <v>39</v>
      </c>
      <c r="B45" s="90" t="str">
        <f>IF(Data!B45&lt;&gt;"",Data!B45,"")</f>
        <v/>
      </c>
      <c r="D45" s="12"/>
      <c r="E45" s="12"/>
      <c r="N45" s="67"/>
      <c r="O45" s="67"/>
      <c r="P45" s="67"/>
      <c r="Q45" s="67"/>
      <c r="R45" s="67"/>
    </row>
    <row r="46" spans="1:81">
      <c r="A46" s="89">
        <v>40</v>
      </c>
      <c r="B46" s="90" t="str">
        <f>IF(Data!B46&lt;&gt;"",Data!B46,"")</f>
        <v/>
      </c>
      <c r="D46" s="12"/>
      <c r="E46" s="12"/>
      <c r="N46" s="67"/>
      <c r="O46" s="67"/>
      <c r="P46" s="67"/>
      <c r="Q46" s="67"/>
      <c r="R46" s="67"/>
    </row>
    <row r="47" spans="1:81">
      <c r="A47" s="89">
        <v>41</v>
      </c>
      <c r="B47" s="90" t="str">
        <f>IF(Data!B47&lt;&gt;"",Data!B47,"")</f>
        <v/>
      </c>
      <c r="D47" s="12"/>
      <c r="E47" s="12"/>
      <c r="N47" s="67"/>
      <c r="O47" s="67"/>
      <c r="P47" s="67"/>
      <c r="Q47" s="67"/>
      <c r="R47" s="67"/>
    </row>
    <row r="48" spans="1:81">
      <c r="A48" s="89">
        <v>42</v>
      </c>
      <c r="B48" s="90" t="str">
        <f>IF(Data!B48&lt;&gt;"",Data!B48,"")</f>
        <v/>
      </c>
      <c r="D48" s="12"/>
      <c r="E48" s="12"/>
      <c r="N48" s="67"/>
      <c r="O48" s="67"/>
      <c r="P48" s="67"/>
      <c r="Q48" s="67"/>
      <c r="R48" s="67"/>
    </row>
    <row r="49" spans="1:81">
      <c r="A49" s="89">
        <v>43</v>
      </c>
      <c r="B49" s="90" t="str">
        <f>IF(Data!B49&lt;&gt;"",Data!B49,"")</f>
        <v/>
      </c>
      <c r="D49" s="12"/>
      <c r="E49" s="12"/>
      <c r="N49" s="67"/>
      <c r="O49" s="67"/>
      <c r="P49" s="67"/>
      <c r="Q49" s="67"/>
      <c r="R49" s="67"/>
    </row>
    <row r="50" spans="1:81">
      <c r="A50" s="89">
        <v>44</v>
      </c>
      <c r="B50" s="90" t="str">
        <f>IF(Data!B50&lt;&gt;"",Data!B50,"")</f>
        <v/>
      </c>
      <c r="D50" s="12"/>
      <c r="E50" s="12"/>
      <c r="N50" s="67"/>
      <c r="O50" s="67"/>
      <c r="P50" s="67"/>
      <c r="Q50" s="67"/>
      <c r="R50" s="67"/>
    </row>
    <row r="51" spans="1:81" s="12" customFormat="1">
      <c r="A51" s="95">
        <v>45</v>
      </c>
      <c r="B51" s="90" t="str">
        <f>IF(Data!B51&lt;&gt;"",Data!B51,"")</f>
        <v/>
      </c>
      <c r="F51" s="38"/>
      <c r="G51" s="38"/>
      <c r="H51" s="79"/>
      <c r="I51" s="38"/>
      <c r="J51" s="38"/>
      <c r="K51" s="38"/>
      <c r="L51" s="38"/>
      <c r="M51" s="38"/>
      <c r="N51" s="67"/>
      <c r="O51" s="67"/>
      <c r="P51" s="67"/>
      <c r="Q51" s="67"/>
      <c r="R51" s="67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</row>
    <row r="52" spans="1:81">
      <c r="A52" s="89">
        <v>46</v>
      </c>
      <c r="B52" s="90" t="str">
        <f>IF(Data!B52&lt;&gt;"",Data!B52,"")</f>
        <v/>
      </c>
      <c r="D52" s="12"/>
      <c r="E52" s="12"/>
      <c r="N52" s="67"/>
      <c r="O52" s="67"/>
      <c r="P52" s="67"/>
      <c r="Q52" s="67"/>
      <c r="R52" s="67"/>
    </row>
    <row r="53" spans="1:81">
      <c r="A53" s="89">
        <v>47</v>
      </c>
      <c r="B53" s="90" t="str">
        <f>IF(Data!B53&lt;&gt;"",Data!B53,"")</f>
        <v/>
      </c>
      <c r="D53" s="12"/>
      <c r="E53" s="12"/>
      <c r="N53" s="67"/>
      <c r="O53" s="67"/>
      <c r="P53" s="67"/>
      <c r="Q53" s="67"/>
      <c r="R53" s="67"/>
    </row>
    <row r="54" spans="1:81">
      <c r="A54" s="89">
        <v>48</v>
      </c>
      <c r="B54" s="90" t="str">
        <f>IF(Data!B54&lt;&gt;"",Data!B54,"")</f>
        <v/>
      </c>
      <c r="D54" s="12"/>
      <c r="E54" s="12"/>
      <c r="N54" s="67"/>
      <c r="O54" s="67"/>
      <c r="P54" s="67"/>
      <c r="Q54" s="67"/>
      <c r="R54" s="67"/>
    </row>
    <row r="55" spans="1:81">
      <c r="A55" s="89">
        <v>49</v>
      </c>
      <c r="B55" s="90" t="str">
        <f>IF(Data!B55&lt;&gt;"",Data!B55,"")</f>
        <v/>
      </c>
      <c r="D55" s="12"/>
      <c r="E55" s="12"/>
      <c r="N55" s="67"/>
      <c r="O55" s="67"/>
      <c r="P55" s="67"/>
      <c r="Q55" s="67"/>
      <c r="R55" s="67"/>
    </row>
    <row r="56" spans="1:81">
      <c r="A56" s="89">
        <v>50</v>
      </c>
      <c r="B56" s="90" t="str">
        <f>IF(Data!B56&lt;&gt;"",Data!B56,"")</f>
        <v/>
      </c>
      <c r="D56" s="12"/>
      <c r="E56" s="12"/>
      <c r="N56" s="67"/>
      <c r="O56" s="67"/>
      <c r="P56" s="67"/>
      <c r="Q56" s="67"/>
      <c r="R56" s="67"/>
    </row>
    <row r="57" spans="1:81">
      <c r="A57" s="89">
        <v>51</v>
      </c>
      <c r="B57" s="90" t="str">
        <f>IF(Data!B57&lt;&gt;"",Data!B57,"")</f>
        <v/>
      </c>
      <c r="D57" s="12"/>
      <c r="E57" s="12"/>
      <c r="N57" s="67"/>
      <c r="O57" s="67"/>
      <c r="P57" s="67"/>
      <c r="Q57" s="67"/>
      <c r="R57" s="67"/>
    </row>
    <row r="58" spans="1:81">
      <c r="A58" s="89">
        <v>52</v>
      </c>
      <c r="B58" s="90" t="str">
        <f>IF(Data!B58&lt;&gt;"",Data!B58,"")</f>
        <v/>
      </c>
      <c r="D58" s="12"/>
      <c r="E58" s="12"/>
      <c r="N58" s="67"/>
      <c r="O58" s="67"/>
      <c r="P58" s="67"/>
      <c r="Q58" s="67"/>
      <c r="R58" s="67"/>
    </row>
    <row r="59" spans="1:81">
      <c r="A59" s="89">
        <v>53</v>
      </c>
      <c r="B59" s="90" t="str">
        <f>IF(Data!B59&lt;&gt;"",Data!B59,"")</f>
        <v/>
      </c>
      <c r="D59" s="12"/>
      <c r="E59" s="12"/>
      <c r="N59" s="67"/>
      <c r="O59" s="67"/>
      <c r="P59" s="67"/>
      <c r="Q59" s="67" t="s">
        <v>2</v>
      </c>
      <c r="R59" s="67"/>
    </row>
    <row r="60" spans="1:81">
      <c r="A60" s="89">
        <v>54</v>
      </c>
      <c r="B60" s="90" t="str">
        <f>IF(Data!B60&lt;&gt;"",Data!B60,"")</f>
        <v/>
      </c>
      <c r="D60" s="12"/>
      <c r="E60" s="12"/>
      <c r="N60" s="67"/>
      <c r="O60" s="67"/>
      <c r="P60" s="67"/>
      <c r="Q60" s="67"/>
      <c r="R60" s="67"/>
    </row>
    <row r="61" spans="1:81">
      <c r="A61" s="89">
        <v>55</v>
      </c>
      <c r="B61" s="90" t="str">
        <f>IF(Data!B61&lt;&gt;"",Data!B61,"")</f>
        <v/>
      </c>
      <c r="D61" s="12"/>
      <c r="E61" s="12"/>
      <c r="N61" s="67"/>
      <c r="O61" s="67"/>
      <c r="P61" s="67"/>
      <c r="Q61" s="67"/>
      <c r="R61" s="67"/>
    </row>
    <row r="62" spans="1:81">
      <c r="A62" s="89">
        <v>56</v>
      </c>
      <c r="B62" s="90" t="str">
        <f>IF(Data!B62&lt;&gt;"",Data!B62,"")</f>
        <v/>
      </c>
      <c r="D62" s="12"/>
      <c r="E62" s="12"/>
      <c r="N62" s="67"/>
      <c r="O62" s="67"/>
      <c r="P62" s="67"/>
      <c r="Q62" s="67"/>
      <c r="R62" s="67"/>
    </row>
    <row r="63" spans="1:81">
      <c r="A63" s="89">
        <v>57</v>
      </c>
      <c r="B63" s="90" t="str">
        <f>IF(Data!B63&lt;&gt;"",Data!B63,"")</f>
        <v/>
      </c>
      <c r="D63" s="12"/>
      <c r="E63" s="12"/>
      <c r="N63" s="67"/>
      <c r="O63" s="67"/>
      <c r="P63" s="67"/>
      <c r="Q63" s="67"/>
      <c r="R63" s="67"/>
    </row>
    <row r="64" spans="1:81">
      <c r="A64" s="89">
        <v>58</v>
      </c>
      <c r="B64" s="90" t="str">
        <f>IF(Data!B64&lt;&gt;"",Data!B64,"")</f>
        <v/>
      </c>
      <c r="D64" s="12"/>
      <c r="E64" s="12"/>
      <c r="N64" s="67"/>
      <c r="O64" s="67"/>
      <c r="P64" s="67"/>
      <c r="Q64" s="67"/>
      <c r="R64" s="67"/>
    </row>
    <row r="65" spans="1:18">
      <c r="A65" s="89">
        <v>59</v>
      </c>
      <c r="B65" s="90" t="str">
        <f>IF(Data!B65&lt;&gt;"",Data!B65,"")</f>
        <v/>
      </c>
      <c r="D65" s="12"/>
      <c r="E65" s="12"/>
      <c r="N65" s="67"/>
      <c r="O65" s="67"/>
      <c r="P65" s="67"/>
      <c r="Q65" s="67"/>
      <c r="R65" s="67"/>
    </row>
    <row r="66" spans="1:18">
      <c r="A66" s="89">
        <v>60</v>
      </c>
      <c r="B66" s="90" t="str">
        <f>IF(Data!B66&lt;&gt;"",Data!B66,"")</f>
        <v/>
      </c>
      <c r="D66" s="12"/>
      <c r="E66" s="12"/>
      <c r="N66" s="67"/>
      <c r="O66" s="67"/>
      <c r="P66" s="67"/>
      <c r="Q66" s="67"/>
      <c r="R66" s="67"/>
    </row>
    <row r="67" spans="1:18">
      <c r="A67" s="89">
        <v>61</v>
      </c>
      <c r="B67" s="90" t="str">
        <f>IF(Data!B67&lt;&gt;"",Data!B67,"")</f>
        <v/>
      </c>
      <c r="D67" s="12"/>
      <c r="E67" s="12"/>
      <c r="N67" s="67"/>
      <c r="O67" s="67"/>
      <c r="P67" s="67"/>
      <c r="Q67" s="67"/>
      <c r="R67" s="67"/>
    </row>
    <row r="68" spans="1:18">
      <c r="A68" s="89">
        <v>62</v>
      </c>
      <c r="B68" s="90" t="str">
        <f>IF(Data!B68&lt;&gt;"",Data!B68,"")</f>
        <v/>
      </c>
      <c r="D68" s="12"/>
      <c r="E68" s="12"/>
      <c r="N68" s="67"/>
      <c r="O68" s="67"/>
      <c r="P68" s="67"/>
      <c r="Q68" s="67"/>
      <c r="R68" s="67"/>
    </row>
    <row r="69" spans="1:18">
      <c r="A69" s="89">
        <v>63</v>
      </c>
      <c r="B69" s="90" t="str">
        <f>IF(Data!B69&lt;&gt;"",Data!B69,"")</f>
        <v/>
      </c>
      <c r="D69" s="12"/>
      <c r="E69" s="12"/>
      <c r="N69" s="67"/>
      <c r="O69" s="67"/>
      <c r="P69" s="67"/>
      <c r="Q69" s="67"/>
      <c r="R69" s="67"/>
    </row>
    <row r="70" spans="1:18">
      <c r="A70" s="89">
        <v>64</v>
      </c>
      <c r="B70" s="90" t="str">
        <f>IF(Data!B70&lt;&gt;"",Data!B70,"")</f>
        <v/>
      </c>
      <c r="D70" s="12"/>
      <c r="E70" s="12"/>
      <c r="N70" s="67"/>
      <c r="O70" s="67"/>
      <c r="P70" s="67"/>
      <c r="Q70" s="67"/>
      <c r="R70" s="67"/>
    </row>
    <row r="71" spans="1:18">
      <c r="A71" s="89">
        <v>65</v>
      </c>
      <c r="B71" s="90" t="str">
        <f>IF(Data!B71&lt;&gt;"",Data!B71,"")</f>
        <v/>
      </c>
      <c r="D71" s="12"/>
      <c r="E71" s="12"/>
      <c r="N71" s="67"/>
      <c r="O71" s="67"/>
      <c r="P71" s="67"/>
      <c r="Q71" s="67"/>
      <c r="R71" s="67"/>
    </row>
    <row r="72" spans="1:18">
      <c r="A72" s="89">
        <v>66</v>
      </c>
      <c r="B72" s="90" t="str">
        <f>IF(Data!B72&lt;&gt;"",Data!B72,"")</f>
        <v/>
      </c>
      <c r="D72" s="12"/>
      <c r="E72" s="12"/>
      <c r="N72" s="67"/>
      <c r="O72" s="67"/>
      <c r="P72" s="67"/>
      <c r="Q72" s="67"/>
      <c r="R72" s="67"/>
    </row>
    <row r="73" spans="1:18">
      <c r="A73" s="89">
        <v>67</v>
      </c>
      <c r="B73" s="90" t="str">
        <f>IF(Data!B73&lt;&gt;"",Data!B73,"")</f>
        <v/>
      </c>
      <c r="D73" s="12"/>
      <c r="E73" s="12"/>
      <c r="N73" s="67"/>
      <c r="O73" s="67"/>
      <c r="P73" s="67"/>
      <c r="Q73" s="67"/>
      <c r="R73" s="67"/>
    </row>
    <row r="74" spans="1:18">
      <c r="A74" s="89">
        <v>68</v>
      </c>
      <c r="B74" s="90" t="str">
        <f>IF(Data!B74&lt;&gt;"",Data!B74,"")</f>
        <v/>
      </c>
      <c r="D74" s="12"/>
      <c r="E74" s="12"/>
      <c r="N74" s="67"/>
      <c r="O74" s="67"/>
      <c r="P74" s="67"/>
      <c r="Q74" s="67"/>
      <c r="R74" s="67"/>
    </row>
    <row r="75" spans="1:18">
      <c r="A75" s="89">
        <v>69</v>
      </c>
      <c r="B75" s="90" t="str">
        <f>IF(Data!B75&lt;&gt;"",Data!B75,"")</f>
        <v/>
      </c>
      <c r="D75" s="12"/>
      <c r="E75" s="12"/>
      <c r="N75" s="67"/>
      <c r="O75" s="67"/>
      <c r="P75" s="67"/>
      <c r="Q75" s="67"/>
      <c r="R75" s="67"/>
    </row>
    <row r="76" spans="1:18">
      <c r="A76" s="89">
        <v>70</v>
      </c>
      <c r="B76" s="90" t="str">
        <f>IF(Data!B76&lt;&gt;"",Data!B76,"")</f>
        <v/>
      </c>
      <c r="D76" s="12"/>
      <c r="E76" s="12"/>
      <c r="N76" s="67"/>
      <c r="O76" s="67"/>
      <c r="P76" s="67"/>
      <c r="Q76" s="67"/>
      <c r="R76" s="67"/>
    </row>
    <row r="77" spans="1:18">
      <c r="A77" s="89">
        <v>71</v>
      </c>
      <c r="B77" s="90" t="str">
        <f>IF(Data!B77&lt;&gt;"",Data!B77,"")</f>
        <v/>
      </c>
      <c r="D77" s="12"/>
      <c r="E77" s="12"/>
      <c r="N77" s="67"/>
      <c r="O77" s="67"/>
      <c r="P77" s="67"/>
      <c r="Q77" s="67"/>
      <c r="R77" s="67"/>
    </row>
    <row r="78" spans="1:18">
      <c r="A78" s="89">
        <v>72</v>
      </c>
      <c r="B78" s="90" t="str">
        <f>IF(Data!B78&lt;&gt;"",Data!B78,"")</f>
        <v/>
      </c>
      <c r="D78" s="12"/>
      <c r="E78" s="12"/>
      <c r="N78" s="67"/>
      <c r="O78" s="67"/>
      <c r="P78" s="67"/>
      <c r="Q78" s="67"/>
      <c r="R78" s="67"/>
    </row>
    <row r="79" spans="1:18">
      <c r="A79" s="89">
        <v>73</v>
      </c>
      <c r="B79" s="90" t="str">
        <f>IF(Data!B79&lt;&gt;"",Data!B79,"")</f>
        <v/>
      </c>
      <c r="D79" s="12"/>
      <c r="E79" s="12"/>
      <c r="N79" s="67"/>
      <c r="O79" s="67"/>
      <c r="P79" s="67"/>
      <c r="Q79" s="67"/>
      <c r="R79" s="67"/>
    </row>
    <row r="80" spans="1:18">
      <c r="A80" s="89">
        <v>74</v>
      </c>
      <c r="B80" s="90" t="str">
        <f>IF(Data!B80&lt;&gt;"",Data!B80,"")</f>
        <v/>
      </c>
      <c r="D80" s="12"/>
      <c r="E80" s="12"/>
      <c r="N80" s="67"/>
      <c r="O80" s="67"/>
      <c r="P80" s="67"/>
      <c r="Q80" s="67"/>
      <c r="R80" s="67"/>
    </row>
    <row r="81" spans="1:18">
      <c r="A81" s="89">
        <v>75</v>
      </c>
      <c r="B81" s="90" t="str">
        <f>IF(Data!B81&lt;&gt;"",Data!B81,"")</f>
        <v/>
      </c>
      <c r="D81" s="12"/>
      <c r="E81" s="12"/>
      <c r="N81" s="67"/>
      <c r="O81" s="67"/>
      <c r="P81" s="67" t="s">
        <v>2</v>
      </c>
      <c r="Q81" s="67"/>
      <c r="R81" s="67"/>
    </row>
    <row r="82" spans="1:18">
      <c r="A82" s="89">
        <v>76</v>
      </c>
      <c r="B82" s="90" t="str">
        <f>IF(Data!B82&lt;&gt;"",Data!B82,"")</f>
        <v/>
      </c>
      <c r="D82" s="12"/>
      <c r="E82" s="12"/>
      <c r="N82" s="67"/>
      <c r="O82" s="67"/>
      <c r="P82" s="67"/>
      <c r="Q82" s="67"/>
      <c r="R82" s="67"/>
    </row>
    <row r="83" spans="1:18">
      <c r="A83" s="89">
        <v>77</v>
      </c>
      <c r="B83" s="90" t="str">
        <f>IF(Data!B83&lt;&gt;"",Data!B83,"")</f>
        <v/>
      </c>
      <c r="D83" s="12"/>
      <c r="E83" s="12"/>
    </row>
    <row r="84" spans="1:18">
      <c r="A84" s="89">
        <v>78</v>
      </c>
      <c r="B84" s="90" t="str">
        <f>IF(Data!B84&lt;&gt;"",Data!B84,"")</f>
        <v/>
      </c>
      <c r="D84" s="12"/>
      <c r="E84" s="12"/>
    </row>
    <row r="85" spans="1:18">
      <c r="A85" s="89">
        <v>79</v>
      </c>
      <c r="B85" s="90" t="str">
        <f>IF(Data!B85&lt;&gt;"",Data!B85,"")</f>
        <v/>
      </c>
      <c r="D85" s="12"/>
      <c r="E85" s="12"/>
    </row>
    <row r="86" spans="1:18">
      <c r="A86" s="89">
        <v>80</v>
      </c>
      <c r="B86" s="90" t="str">
        <f>IF(Data!B86&lt;&gt;"",Data!B86,"")</f>
        <v/>
      </c>
      <c r="D86" s="12"/>
      <c r="E86" s="12"/>
    </row>
    <row r="87" spans="1:18">
      <c r="A87" s="89">
        <v>81</v>
      </c>
      <c r="B87" s="90" t="str">
        <f>IF(Data!B87&lt;&gt;"",Data!B87,"")</f>
        <v/>
      </c>
      <c r="D87" s="12"/>
      <c r="E87" s="12"/>
    </row>
    <row r="88" spans="1:18">
      <c r="A88" s="89">
        <v>82</v>
      </c>
      <c r="B88" s="90" t="str">
        <f>IF(Data!B88&lt;&gt;"",Data!B88,"")</f>
        <v/>
      </c>
      <c r="D88" s="12"/>
      <c r="E88" s="12"/>
    </row>
    <row r="89" spans="1:18">
      <c r="A89" s="89">
        <v>83</v>
      </c>
      <c r="B89" s="90" t="str">
        <f>IF(Data!B89&lt;&gt;"",Data!B89,"")</f>
        <v/>
      </c>
      <c r="D89" s="12"/>
      <c r="E89" s="12"/>
    </row>
    <row r="90" spans="1:18">
      <c r="A90" s="89">
        <v>84</v>
      </c>
      <c r="B90" s="90" t="str">
        <f>IF(Data!B90&lt;&gt;"",Data!B90,"")</f>
        <v/>
      </c>
      <c r="D90" s="12"/>
      <c r="E90" s="12"/>
    </row>
    <row r="91" spans="1:18">
      <c r="A91" s="89">
        <v>85</v>
      </c>
      <c r="B91" s="90" t="str">
        <f>IF(Data!B91&lt;&gt;"",Data!B91,"")</f>
        <v/>
      </c>
      <c r="D91" s="12"/>
      <c r="E91" s="12"/>
    </row>
    <row r="92" spans="1:18">
      <c r="A92" s="89">
        <v>86</v>
      </c>
      <c r="B92" s="90" t="str">
        <f>IF(Data!B92&lt;&gt;"",Data!B92,"")</f>
        <v/>
      </c>
      <c r="D92" s="12"/>
      <c r="E92" s="12"/>
    </row>
    <row r="93" spans="1:18">
      <c r="A93" s="89">
        <v>87</v>
      </c>
      <c r="B93" s="90" t="str">
        <f>IF(Data!B93&lt;&gt;"",Data!B93,"")</f>
        <v/>
      </c>
      <c r="D93" s="12"/>
      <c r="E93" s="12"/>
    </row>
    <row r="94" spans="1:18">
      <c r="A94" s="89">
        <v>88</v>
      </c>
      <c r="B94" s="90" t="str">
        <f>IF(Data!B94&lt;&gt;"",Data!B94,"")</f>
        <v/>
      </c>
      <c r="D94" s="12"/>
      <c r="E94" s="12"/>
    </row>
    <row r="95" spans="1:18">
      <c r="A95" s="89">
        <v>89</v>
      </c>
      <c r="B95" s="90" t="str">
        <f>IF(Data!B95&lt;&gt;"",Data!B95,"")</f>
        <v/>
      </c>
      <c r="D95" s="12"/>
      <c r="E95" s="12"/>
    </row>
    <row r="96" spans="1:18">
      <c r="A96" s="89">
        <v>90</v>
      </c>
      <c r="B96" s="90" t="str">
        <f>IF(Data!B96&lt;&gt;"",Data!B96,"")</f>
        <v/>
      </c>
      <c r="D96" s="12"/>
      <c r="E96" s="12"/>
    </row>
    <row r="97" spans="1:5">
      <c r="A97" s="89">
        <v>91</v>
      </c>
      <c r="B97" s="90" t="str">
        <f>IF(Data!B97&lt;&gt;"",Data!B97,"")</f>
        <v/>
      </c>
      <c r="D97" s="12"/>
      <c r="E97" s="12"/>
    </row>
    <row r="98" spans="1:5">
      <c r="A98" s="89">
        <v>92</v>
      </c>
      <c r="B98" s="90" t="str">
        <f>IF(Data!B98&lt;&gt;"",Data!B98,"")</f>
        <v/>
      </c>
      <c r="D98" s="12"/>
      <c r="E98" s="12"/>
    </row>
    <row r="99" spans="1:5">
      <c r="A99" s="89">
        <v>93</v>
      </c>
      <c r="B99" s="90" t="str">
        <f>IF(Data!B99&lt;&gt;"",Data!B99,"")</f>
        <v/>
      </c>
      <c r="D99" s="12"/>
      <c r="E99" s="12"/>
    </row>
    <row r="100" spans="1:5">
      <c r="A100" s="89">
        <v>94</v>
      </c>
      <c r="B100" s="90" t="str">
        <f>IF(Data!B100&lt;&gt;"",Data!B100,"")</f>
        <v/>
      </c>
      <c r="D100" s="12"/>
      <c r="E100" s="12"/>
    </row>
    <row r="101" spans="1:5">
      <c r="A101" s="89">
        <v>95</v>
      </c>
      <c r="B101" s="90" t="str">
        <f>IF(Data!B101&lt;&gt;"",Data!B101,"")</f>
        <v/>
      </c>
      <c r="D101" s="12"/>
      <c r="E101" s="12"/>
    </row>
    <row r="102" spans="1:5">
      <c r="A102" s="89">
        <v>96</v>
      </c>
      <c r="B102" s="90" t="str">
        <f>IF(Data!B102&lt;&gt;"",Data!B102,"")</f>
        <v/>
      </c>
      <c r="D102" s="12"/>
      <c r="E102" s="12"/>
    </row>
    <row r="103" spans="1:5">
      <c r="A103" s="89">
        <v>97</v>
      </c>
      <c r="B103" s="90" t="str">
        <f>IF(Data!B103&lt;&gt;"",Data!B103,"")</f>
        <v/>
      </c>
      <c r="D103" s="12"/>
      <c r="E103" s="12"/>
    </row>
    <row r="104" spans="1:5">
      <c r="A104" s="89">
        <v>98</v>
      </c>
      <c r="B104" s="90" t="str">
        <f>IF(Data!B104&lt;&gt;"",Data!B104,"")</f>
        <v/>
      </c>
      <c r="D104" s="12"/>
      <c r="E104" s="12"/>
    </row>
    <row r="105" spans="1:5">
      <c r="A105" s="89">
        <v>99</v>
      </c>
      <c r="B105" s="90" t="str">
        <f>IF(Data!B105&lt;&gt;"",Data!B105,"")</f>
        <v/>
      </c>
      <c r="D105" s="12"/>
      <c r="E105" s="12"/>
    </row>
    <row r="106" spans="1:5">
      <c r="A106" s="89">
        <v>100</v>
      </c>
      <c r="B106" s="90" t="str">
        <f>IF(Data!B106&lt;&gt;"",Data!B106,"")</f>
        <v/>
      </c>
      <c r="D106" s="12"/>
      <c r="E106" s="12"/>
    </row>
    <row r="107" spans="1:5">
      <c r="A107" s="89">
        <v>101</v>
      </c>
      <c r="B107" s="90" t="str">
        <f>IF(Data!B107&lt;&gt;"",Data!B107,"")</f>
        <v/>
      </c>
      <c r="D107" s="12"/>
      <c r="E107" s="12"/>
    </row>
    <row r="108" spans="1:5">
      <c r="A108" s="89">
        <v>102</v>
      </c>
      <c r="B108" s="90" t="str">
        <f>IF(Data!B108&lt;&gt;"",Data!B108,"")</f>
        <v/>
      </c>
      <c r="D108" s="12"/>
      <c r="E108" s="12"/>
    </row>
    <row r="109" spans="1:5">
      <c r="A109" s="89">
        <v>103</v>
      </c>
      <c r="B109" s="90" t="str">
        <f>IF(Data!B109&lt;&gt;"",Data!B109,"")</f>
        <v/>
      </c>
      <c r="D109" s="12"/>
      <c r="E109" s="12"/>
    </row>
    <row r="110" spans="1:5">
      <c r="A110" s="89">
        <v>104</v>
      </c>
      <c r="B110" s="90" t="str">
        <f>IF(Data!B110&lt;&gt;"",Data!B110,"")</f>
        <v/>
      </c>
      <c r="D110" s="12"/>
      <c r="E110" s="12"/>
    </row>
    <row r="111" spans="1:5">
      <c r="A111" s="89">
        <v>105</v>
      </c>
      <c r="B111" s="90" t="str">
        <f>IF(Data!B111&lt;&gt;"",Data!B111,"")</f>
        <v/>
      </c>
      <c r="D111" s="12"/>
      <c r="E111" s="12"/>
    </row>
    <row r="112" spans="1:5">
      <c r="A112" s="89">
        <v>106</v>
      </c>
      <c r="B112" s="90" t="str">
        <f>IF(Data!B112&lt;&gt;"",Data!B112,"")</f>
        <v/>
      </c>
      <c r="D112" s="12"/>
      <c r="E112" s="12"/>
    </row>
    <row r="113" spans="1:5">
      <c r="A113" s="89">
        <v>107</v>
      </c>
      <c r="B113" s="90" t="str">
        <f>IF(Data!B113&lt;&gt;"",Data!B113,"")</f>
        <v/>
      </c>
      <c r="D113" s="12"/>
      <c r="E113" s="12"/>
    </row>
    <row r="114" spans="1:5">
      <c r="A114" s="89">
        <v>108</v>
      </c>
      <c r="B114" s="90" t="str">
        <f>IF(Data!B114&lt;&gt;"",Data!B114,"")</f>
        <v/>
      </c>
      <c r="D114" s="12"/>
      <c r="E114" s="12"/>
    </row>
    <row r="115" spans="1:5">
      <c r="A115" s="89">
        <v>109</v>
      </c>
      <c r="B115" s="90" t="str">
        <f>IF(Data!B115&lt;&gt;"",Data!B115,"")</f>
        <v/>
      </c>
      <c r="D115" s="12"/>
      <c r="E115" s="12"/>
    </row>
    <row r="116" spans="1:5">
      <c r="A116" s="89">
        <v>110</v>
      </c>
      <c r="B116" s="90" t="str">
        <f>IF(Data!B116&lt;&gt;"",Data!B116,"")</f>
        <v/>
      </c>
      <c r="D116" s="12"/>
      <c r="E116" s="12"/>
    </row>
    <row r="117" spans="1:5">
      <c r="A117" s="89">
        <v>111</v>
      </c>
      <c r="B117" s="90" t="str">
        <f>IF(Data!B117&lt;&gt;"",Data!B117,"")</f>
        <v/>
      </c>
      <c r="D117" s="12"/>
      <c r="E117" s="12"/>
    </row>
    <row r="118" spans="1:5">
      <c r="A118" s="89">
        <v>112</v>
      </c>
      <c r="B118" s="90" t="str">
        <f>IF(Data!B118&lt;&gt;"",Data!B118,"")</f>
        <v/>
      </c>
      <c r="D118" s="12"/>
      <c r="E118" s="12"/>
    </row>
    <row r="119" spans="1:5">
      <c r="A119" s="89">
        <v>113</v>
      </c>
      <c r="B119" s="90" t="str">
        <f>IF(Data!B119&lt;&gt;"",Data!B119,"")</f>
        <v/>
      </c>
      <c r="D119" s="12"/>
      <c r="E119" s="12"/>
    </row>
    <row r="120" spans="1:5">
      <c r="A120" s="89">
        <v>114</v>
      </c>
      <c r="B120" s="90" t="str">
        <f>IF(Data!B120&lt;&gt;"",Data!B120,"")</f>
        <v/>
      </c>
      <c r="D120" s="12"/>
      <c r="E120" s="12"/>
    </row>
    <row r="121" spans="1:5">
      <c r="A121" s="89">
        <v>115</v>
      </c>
      <c r="B121" s="90" t="str">
        <f>IF(Data!B121&lt;&gt;"",Data!B121,"")</f>
        <v/>
      </c>
      <c r="D121" s="12"/>
      <c r="E121" s="12"/>
    </row>
    <row r="122" spans="1:5">
      <c r="A122" s="89">
        <v>116</v>
      </c>
      <c r="B122" s="90" t="str">
        <f>IF(Data!B122&lt;&gt;"",Data!B122,"")</f>
        <v/>
      </c>
      <c r="D122" s="12"/>
      <c r="E122" s="12"/>
    </row>
    <row r="123" spans="1:5">
      <c r="A123" s="89">
        <v>117</v>
      </c>
      <c r="B123" s="90" t="str">
        <f>IF(Data!B123&lt;&gt;"",Data!B123,"")</f>
        <v/>
      </c>
      <c r="D123" s="12"/>
      <c r="E123" s="12"/>
    </row>
    <row r="124" spans="1:5">
      <c r="A124" s="89">
        <v>118</v>
      </c>
      <c r="B124" s="90" t="str">
        <f>IF(Data!B124&lt;&gt;"",Data!B124,"")</f>
        <v/>
      </c>
      <c r="D124" s="12"/>
      <c r="E124" s="12"/>
    </row>
    <row r="125" spans="1:5">
      <c r="A125" s="89">
        <v>119</v>
      </c>
      <c r="B125" s="90" t="str">
        <f>IF(Data!B125&lt;&gt;"",Data!B125,"")</f>
        <v/>
      </c>
      <c r="D125" s="12"/>
      <c r="E125" s="12"/>
    </row>
    <row r="126" spans="1:5">
      <c r="A126" s="89">
        <v>120</v>
      </c>
      <c r="B126" s="90" t="str">
        <f>IF(Data!B126&lt;&gt;"",Data!B126,"")</f>
        <v/>
      </c>
      <c r="D126" s="12"/>
      <c r="E126" s="12"/>
    </row>
    <row r="127" spans="1:5">
      <c r="A127" s="89">
        <v>121</v>
      </c>
      <c r="B127" s="90" t="str">
        <f>IF(Data!B127&lt;&gt;"",Data!B127,"")</f>
        <v/>
      </c>
      <c r="D127" s="12"/>
      <c r="E127" s="12"/>
    </row>
    <row r="128" spans="1:5">
      <c r="A128" s="89">
        <v>122</v>
      </c>
      <c r="B128" s="90" t="str">
        <f>IF(Data!B128&lt;&gt;"",Data!B128,"")</f>
        <v/>
      </c>
      <c r="D128" s="12"/>
      <c r="E128" s="12"/>
    </row>
    <row r="129" spans="1:5">
      <c r="A129" s="89">
        <v>123</v>
      </c>
      <c r="B129" s="90" t="str">
        <f>IF(Data!B129&lt;&gt;"",Data!B129,"")</f>
        <v/>
      </c>
      <c r="D129" s="12"/>
      <c r="E129" s="12"/>
    </row>
    <row r="130" spans="1:5">
      <c r="A130" s="89">
        <v>124</v>
      </c>
      <c r="B130" s="90" t="str">
        <f>IF(Data!B130&lt;&gt;"",Data!B130,"")</f>
        <v/>
      </c>
      <c r="D130" s="12"/>
      <c r="E130" s="12"/>
    </row>
    <row r="131" spans="1:5">
      <c r="A131" s="89">
        <v>125</v>
      </c>
      <c r="B131" s="90" t="str">
        <f>IF(Data!B131&lt;&gt;"",Data!B131,"")</f>
        <v/>
      </c>
      <c r="D131" s="12"/>
      <c r="E131" s="12"/>
    </row>
    <row r="132" spans="1:5">
      <c r="A132" s="89">
        <v>126</v>
      </c>
      <c r="B132" s="90" t="str">
        <f>IF(Data!B132&lt;&gt;"",Data!B132,"")</f>
        <v/>
      </c>
      <c r="D132" s="12"/>
      <c r="E132" s="12"/>
    </row>
    <row r="133" spans="1:5">
      <c r="A133" s="89">
        <v>127</v>
      </c>
      <c r="B133" s="90" t="str">
        <f>IF(Data!B133&lt;&gt;"",Data!B133,"")</f>
        <v/>
      </c>
      <c r="D133" s="12"/>
      <c r="E133" s="12"/>
    </row>
    <row r="134" spans="1:5">
      <c r="A134" s="89">
        <v>128</v>
      </c>
      <c r="B134" s="90" t="str">
        <f>IF(Data!B134&lt;&gt;"",Data!B134,"")</f>
        <v/>
      </c>
      <c r="D134" s="12"/>
      <c r="E134" s="12"/>
    </row>
    <row r="135" spans="1:5">
      <c r="A135" s="89">
        <v>129</v>
      </c>
      <c r="B135" s="90" t="str">
        <f>IF(Data!B135&lt;&gt;"",Data!B135,"")</f>
        <v/>
      </c>
      <c r="D135" s="12"/>
      <c r="E135" s="12"/>
    </row>
    <row r="136" spans="1:5">
      <c r="A136" s="89">
        <v>130</v>
      </c>
      <c r="B136" s="90" t="str">
        <f>IF(Data!B136&lt;&gt;"",Data!B136,"")</f>
        <v/>
      </c>
      <c r="D136" s="12"/>
      <c r="E136" s="12"/>
    </row>
    <row r="137" spans="1:5">
      <c r="A137" s="89">
        <v>131</v>
      </c>
      <c r="B137" s="90" t="str">
        <f>IF(Data!B137&lt;&gt;"",Data!B137,"")</f>
        <v/>
      </c>
      <c r="D137" s="12"/>
      <c r="E137" s="12"/>
    </row>
    <row r="138" spans="1:5">
      <c r="A138" s="89">
        <v>132</v>
      </c>
      <c r="B138" s="90" t="str">
        <f>IF(Data!B138&lt;&gt;"",Data!B138,"")</f>
        <v/>
      </c>
      <c r="D138" s="12"/>
      <c r="E138" s="12"/>
    </row>
    <row r="139" spans="1:5">
      <c r="A139" s="89">
        <v>133</v>
      </c>
      <c r="B139" s="90" t="str">
        <f>IF(Data!B139&lt;&gt;"",Data!B139,"")</f>
        <v/>
      </c>
      <c r="D139" s="12"/>
      <c r="E139" s="12"/>
    </row>
    <row r="140" spans="1:5">
      <c r="A140" s="89">
        <v>134</v>
      </c>
      <c r="B140" s="90" t="str">
        <f>IF(Data!B140&lt;&gt;"",Data!B140,"")</f>
        <v/>
      </c>
      <c r="D140" s="12"/>
      <c r="E140" s="12"/>
    </row>
    <row r="141" spans="1:5">
      <c r="A141" s="89">
        <v>135</v>
      </c>
      <c r="B141" s="90" t="str">
        <f>IF(Data!B141&lt;&gt;"",Data!B141,"")</f>
        <v/>
      </c>
      <c r="D141" s="12"/>
      <c r="E141" s="12"/>
    </row>
    <row r="142" spans="1:5">
      <c r="A142" s="89">
        <v>136</v>
      </c>
      <c r="B142" s="90" t="str">
        <f>IF(Data!B142&lt;&gt;"",Data!B142,"")</f>
        <v/>
      </c>
      <c r="D142" s="12"/>
      <c r="E142" s="12"/>
    </row>
    <row r="143" spans="1:5">
      <c r="A143" s="89">
        <v>137</v>
      </c>
      <c r="B143" s="90" t="str">
        <f>IF(Data!B143&lt;&gt;"",Data!B143,"")</f>
        <v/>
      </c>
      <c r="D143" s="12"/>
      <c r="E143" s="12"/>
    </row>
    <row r="144" spans="1:5">
      <c r="A144" s="89">
        <v>138</v>
      </c>
      <c r="B144" s="90" t="str">
        <f>IF(Data!B144&lt;&gt;"",Data!B144,"")</f>
        <v/>
      </c>
      <c r="D144" s="12"/>
      <c r="E144" s="12"/>
    </row>
    <row r="145" spans="1:5">
      <c r="A145" s="89">
        <v>139</v>
      </c>
      <c r="B145" s="90" t="str">
        <f>IF(Data!B145&lt;&gt;"",Data!B145,"")</f>
        <v/>
      </c>
      <c r="D145" s="12"/>
      <c r="E145" s="12"/>
    </row>
    <row r="146" spans="1:5">
      <c r="A146" s="89">
        <v>140</v>
      </c>
      <c r="B146" s="90" t="str">
        <f>IF(Data!B146&lt;&gt;"",Data!B146,"")</f>
        <v/>
      </c>
      <c r="D146" s="12"/>
      <c r="E146" s="12"/>
    </row>
    <row r="147" spans="1:5">
      <c r="A147" s="89">
        <v>141</v>
      </c>
      <c r="B147" s="90" t="str">
        <f>IF(Data!B147&lt;&gt;"",Data!B147,"")</f>
        <v/>
      </c>
      <c r="D147" s="12"/>
      <c r="E147" s="12"/>
    </row>
    <row r="148" spans="1:5">
      <c r="A148" s="89">
        <v>142</v>
      </c>
      <c r="B148" s="90" t="str">
        <f>IF(Data!B148&lt;&gt;"",Data!B148,"")</f>
        <v/>
      </c>
      <c r="D148" s="12"/>
      <c r="E148" s="12"/>
    </row>
    <row r="149" spans="1:5">
      <c r="A149" s="89">
        <v>143</v>
      </c>
      <c r="B149" s="90" t="str">
        <f>IF(Data!B149&lt;&gt;"",Data!B149,"")</f>
        <v/>
      </c>
      <c r="D149" s="12"/>
      <c r="E149" s="12"/>
    </row>
    <row r="150" spans="1:5">
      <c r="A150" s="89">
        <v>144</v>
      </c>
      <c r="B150" s="90" t="str">
        <f>IF(Data!B150&lt;&gt;"",Data!B150,"")</f>
        <v/>
      </c>
      <c r="D150" s="12"/>
      <c r="E150" s="12"/>
    </row>
    <row r="151" spans="1:5">
      <c r="A151" s="89">
        <v>145</v>
      </c>
      <c r="B151" s="90" t="str">
        <f>IF(Data!B151&lt;&gt;"",Data!B151,"")</f>
        <v/>
      </c>
      <c r="D151" s="12"/>
      <c r="E151" s="12"/>
    </row>
    <row r="152" spans="1:5">
      <c r="A152" s="89">
        <v>146</v>
      </c>
      <c r="B152" s="90" t="str">
        <f>IF(Data!B152&lt;&gt;"",Data!B152,"")</f>
        <v/>
      </c>
      <c r="D152" s="12"/>
      <c r="E152" s="12"/>
    </row>
    <row r="153" spans="1:5">
      <c r="A153" s="89">
        <v>147</v>
      </c>
      <c r="B153" s="90" t="str">
        <f>IF(Data!B153&lt;&gt;"",Data!B153,"")</f>
        <v/>
      </c>
      <c r="D153" s="12"/>
      <c r="E153" s="12"/>
    </row>
    <row r="154" spans="1:5">
      <c r="A154" s="89">
        <v>148</v>
      </c>
      <c r="B154" s="90" t="str">
        <f>IF(Data!B154&lt;&gt;"",Data!B154,"")</f>
        <v/>
      </c>
      <c r="D154" s="12"/>
      <c r="E154" s="12"/>
    </row>
    <row r="155" spans="1:5">
      <c r="A155" s="89">
        <v>149</v>
      </c>
      <c r="B155" s="90" t="str">
        <f>IF(Data!B155&lt;&gt;"",Data!B155,"")</f>
        <v/>
      </c>
      <c r="D155" s="12"/>
      <c r="E155" s="12"/>
    </row>
    <row r="156" spans="1:5">
      <c r="A156" s="89">
        <v>150</v>
      </c>
      <c r="B156" s="90" t="str">
        <f>IF(Data!B156&lt;&gt;"",Data!B156,"")</f>
        <v/>
      </c>
      <c r="D156" s="12"/>
      <c r="E156" s="12"/>
    </row>
    <row r="157" spans="1:5">
      <c r="A157" s="89">
        <v>151</v>
      </c>
      <c r="B157" s="90" t="str">
        <f>IF(Data!B157&lt;&gt;"",Data!B157,"")</f>
        <v/>
      </c>
      <c r="D157" s="12"/>
      <c r="E157" s="12"/>
    </row>
    <row r="158" spans="1:5">
      <c r="A158" s="89">
        <v>152</v>
      </c>
      <c r="B158" s="90" t="str">
        <f>IF(Data!B158&lt;&gt;"",Data!B158,"")</f>
        <v/>
      </c>
      <c r="D158" s="12"/>
      <c r="E158" s="12"/>
    </row>
    <row r="159" spans="1:5">
      <c r="A159" s="89">
        <v>153</v>
      </c>
      <c r="B159" s="90" t="str">
        <f>IF(Data!B159&lt;&gt;"",Data!B159,"")</f>
        <v/>
      </c>
      <c r="D159" s="12"/>
      <c r="E159" s="12"/>
    </row>
    <row r="160" spans="1:5">
      <c r="A160" s="89">
        <v>154</v>
      </c>
      <c r="B160" s="90" t="str">
        <f>IF(Data!B160&lt;&gt;"",Data!B160,"")</f>
        <v/>
      </c>
      <c r="D160" s="12"/>
      <c r="E160" s="12"/>
    </row>
    <row r="161" spans="1:5">
      <c r="A161" s="89">
        <v>155</v>
      </c>
      <c r="B161" s="90" t="str">
        <f>IF(Data!B161&lt;&gt;"",Data!B161,"")</f>
        <v/>
      </c>
      <c r="D161" s="12"/>
      <c r="E161" s="12"/>
    </row>
    <row r="162" spans="1:5">
      <c r="A162" s="89">
        <v>156</v>
      </c>
      <c r="B162" s="90" t="str">
        <f>IF(Data!B162&lt;&gt;"",Data!B162,"")</f>
        <v/>
      </c>
      <c r="D162" s="12"/>
      <c r="E162" s="12"/>
    </row>
    <row r="163" spans="1:5">
      <c r="A163" s="89">
        <v>157</v>
      </c>
      <c r="B163" s="90" t="str">
        <f>IF(Data!B163&lt;&gt;"",Data!B163,"")</f>
        <v/>
      </c>
      <c r="D163" s="12"/>
      <c r="E163" s="12"/>
    </row>
    <row r="164" spans="1:5">
      <c r="A164" s="89">
        <v>158</v>
      </c>
      <c r="B164" s="90" t="str">
        <f>IF(Data!B164&lt;&gt;"",Data!B164,"")</f>
        <v/>
      </c>
      <c r="D164" s="12"/>
      <c r="E164" s="12"/>
    </row>
    <row r="165" spans="1:5">
      <c r="A165" s="89">
        <v>159</v>
      </c>
      <c r="B165" s="90" t="str">
        <f>IF(Data!B165&lt;&gt;"",Data!B165,"")</f>
        <v/>
      </c>
      <c r="D165" s="12"/>
      <c r="E165" s="12"/>
    </row>
    <row r="166" spans="1:5">
      <c r="A166" s="89">
        <v>160</v>
      </c>
      <c r="B166" s="90" t="str">
        <f>IF(Data!B166&lt;&gt;"",Data!B166,"")</f>
        <v/>
      </c>
      <c r="D166" s="12"/>
      <c r="E166" s="12"/>
    </row>
    <row r="167" spans="1:5">
      <c r="A167" s="89">
        <v>161</v>
      </c>
      <c r="B167" s="90" t="str">
        <f>IF(Data!B167&lt;&gt;"",Data!B167,"")</f>
        <v/>
      </c>
      <c r="D167" s="12"/>
      <c r="E167" s="12"/>
    </row>
    <row r="168" spans="1:5">
      <c r="A168" s="89">
        <v>162</v>
      </c>
      <c r="B168" s="90" t="str">
        <f>IF(Data!B168&lt;&gt;"",Data!B168,"")</f>
        <v/>
      </c>
      <c r="D168" s="12"/>
      <c r="E168" s="12"/>
    </row>
    <row r="169" spans="1:5">
      <c r="A169" s="89">
        <v>163</v>
      </c>
      <c r="B169" s="90" t="str">
        <f>IF(Data!B169&lt;&gt;"",Data!B169,"")</f>
        <v/>
      </c>
      <c r="D169" s="12"/>
      <c r="E169" s="12"/>
    </row>
    <row r="170" spans="1:5">
      <c r="A170" s="89">
        <v>164</v>
      </c>
      <c r="B170" s="90" t="str">
        <f>IF(Data!B170&lt;&gt;"",Data!B170,"")</f>
        <v/>
      </c>
      <c r="D170" s="12"/>
      <c r="E170" s="12"/>
    </row>
    <row r="171" spans="1:5">
      <c r="A171" s="89">
        <v>165</v>
      </c>
      <c r="B171" s="90" t="str">
        <f>IF(Data!B171&lt;&gt;"",Data!B171,"")</f>
        <v/>
      </c>
      <c r="D171" s="12"/>
      <c r="E171" s="12"/>
    </row>
    <row r="172" spans="1:5">
      <c r="A172" s="89">
        <v>166</v>
      </c>
      <c r="B172" s="90" t="str">
        <f>IF(Data!B172&lt;&gt;"",Data!B172,"")</f>
        <v/>
      </c>
      <c r="D172" s="12"/>
      <c r="E172" s="12"/>
    </row>
    <row r="173" spans="1:5">
      <c r="A173" s="89">
        <v>167</v>
      </c>
      <c r="B173" s="90" t="str">
        <f>IF(Data!B173&lt;&gt;"",Data!B173,"")</f>
        <v/>
      </c>
      <c r="D173" s="12"/>
      <c r="E173" s="12"/>
    </row>
    <row r="174" spans="1:5">
      <c r="A174" s="89">
        <v>168</v>
      </c>
      <c r="B174" s="90" t="str">
        <f>IF(Data!B174&lt;&gt;"",Data!B174,"")</f>
        <v/>
      </c>
      <c r="D174" s="12"/>
      <c r="E174" s="12"/>
    </row>
    <row r="175" spans="1:5">
      <c r="A175" s="89">
        <v>169</v>
      </c>
      <c r="B175" s="90" t="str">
        <f>IF(Data!B175&lt;&gt;"",Data!B175,"")</f>
        <v/>
      </c>
      <c r="D175" s="12"/>
      <c r="E175" s="12"/>
    </row>
    <row r="176" spans="1:5">
      <c r="A176" s="89">
        <v>170</v>
      </c>
      <c r="B176" s="90" t="str">
        <f>IF(Data!B176&lt;&gt;"",Data!B176,"")</f>
        <v/>
      </c>
      <c r="D176" s="12"/>
      <c r="E176" s="12"/>
    </row>
    <row r="177" spans="1:5">
      <c r="A177" s="89">
        <v>171</v>
      </c>
      <c r="B177" s="90" t="str">
        <f>IF(Data!B177&lt;&gt;"",Data!B177,"")</f>
        <v/>
      </c>
      <c r="D177" s="12"/>
      <c r="E177" s="12"/>
    </row>
    <row r="178" spans="1:5">
      <c r="A178" s="89">
        <v>172</v>
      </c>
      <c r="B178" s="90" t="str">
        <f>IF(Data!B178&lt;&gt;"",Data!B178,"")</f>
        <v/>
      </c>
      <c r="D178" s="12"/>
      <c r="E178" s="12"/>
    </row>
    <row r="179" spans="1:5">
      <c r="A179" s="89">
        <v>173</v>
      </c>
      <c r="B179" s="90" t="str">
        <f>IF(Data!B179&lt;&gt;"",Data!B179,"")</f>
        <v/>
      </c>
      <c r="D179" s="12"/>
      <c r="E179" s="12"/>
    </row>
    <row r="180" spans="1:5">
      <c r="A180" s="89">
        <v>174</v>
      </c>
      <c r="B180" s="90" t="str">
        <f>IF(Data!B180&lt;&gt;"",Data!B180,"")</f>
        <v/>
      </c>
      <c r="D180" s="12"/>
      <c r="E180" s="12"/>
    </row>
    <row r="181" spans="1:5">
      <c r="A181" s="89">
        <v>175</v>
      </c>
      <c r="B181" s="90" t="str">
        <f>IF(Data!B181&lt;&gt;"",Data!B181,"")</f>
        <v/>
      </c>
      <c r="D181" s="12"/>
      <c r="E181" s="12"/>
    </row>
    <row r="182" spans="1:5">
      <c r="A182" s="89">
        <v>176</v>
      </c>
      <c r="B182" s="90" t="str">
        <f>IF(Data!B182&lt;&gt;"",Data!B182,"")</f>
        <v/>
      </c>
      <c r="D182" s="12"/>
      <c r="E182" s="12"/>
    </row>
    <row r="183" spans="1:5">
      <c r="A183" s="89">
        <v>177</v>
      </c>
      <c r="B183" s="90" t="str">
        <f>IF(Data!B183&lt;&gt;"",Data!B183,"")</f>
        <v/>
      </c>
      <c r="D183" s="12"/>
      <c r="E183" s="12"/>
    </row>
    <row r="184" spans="1:5">
      <c r="A184" s="89">
        <v>178</v>
      </c>
      <c r="B184" s="90" t="str">
        <f>IF(Data!B184&lt;&gt;"",Data!B184,"")</f>
        <v/>
      </c>
      <c r="D184" s="12"/>
      <c r="E184" s="12"/>
    </row>
    <row r="185" spans="1:5">
      <c r="A185" s="89">
        <v>179</v>
      </c>
      <c r="B185" s="90" t="str">
        <f>IF(Data!B185&lt;&gt;"",Data!B185,"")</f>
        <v/>
      </c>
      <c r="D185" s="12"/>
      <c r="E185" s="12"/>
    </row>
    <row r="186" spans="1:5">
      <c r="A186" s="89">
        <v>180</v>
      </c>
      <c r="B186" s="90" t="str">
        <f>IF(Data!B186&lt;&gt;"",Data!B186,"")</f>
        <v/>
      </c>
      <c r="D186" s="12"/>
      <c r="E186" s="12"/>
    </row>
    <row r="187" spans="1:5">
      <c r="A187" s="89">
        <v>181</v>
      </c>
      <c r="B187" s="90" t="str">
        <f>IF(Data!B187&lt;&gt;"",Data!B187,"")</f>
        <v/>
      </c>
      <c r="D187" s="12"/>
      <c r="E187" s="12"/>
    </row>
    <row r="188" spans="1:5">
      <c r="A188" s="89">
        <v>182</v>
      </c>
      <c r="B188" s="90" t="str">
        <f>IF(Data!B188&lt;&gt;"",Data!B188,"")</f>
        <v/>
      </c>
      <c r="D188" s="12"/>
      <c r="E188" s="12"/>
    </row>
    <row r="189" spans="1:5">
      <c r="A189" s="89">
        <v>183</v>
      </c>
      <c r="B189" s="90" t="str">
        <f>IF(Data!B189&lt;&gt;"",Data!B189,"")</f>
        <v/>
      </c>
      <c r="D189" s="12"/>
      <c r="E189" s="12"/>
    </row>
    <row r="190" spans="1:5">
      <c r="A190" s="89">
        <v>184</v>
      </c>
      <c r="B190" s="90" t="str">
        <f>IF(Data!B190&lt;&gt;"",Data!B190,"")</f>
        <v/>
      </c>
      <c r="D190" s="12"/>
      <c r="E190" s="12"/>
    </row>
    <row r="191" spans="1:5">
      <c r="A191" s="89">
        <v>185</v>
      </c>
      <c r="B191" s="90" t="str">
        <f>IF(Data!B191&lt;&gt;"",Data!B191,"")</f>
        <v/>
      </c>
      <c r="D191" s="12"/>
      <c r="E191" s="12"/>
    </row>
    <row r="192" spans="1:5">
      <c r="A192" s="89">
        <v>186</v>
      </c>
      <c r="B192" s="90" t="str">
        <f>IF(Data!B192&lt;&gt;"",Data!B192,"")</f>
        <v/>
      </c>
      <c r="D192" s="12"/>
      <c r="E192" s="12"/>
    </row>
    <row r="193" spans="1:5">
      <c r="A193" s="89">
        <v>187</v>
      </c>
      <c r="B193" s="90" t="str">
        <f>IF(Data!B193&lt;&gt;"",Data!B193,"")</f>
        <v/>
      </c>
      <c r="D193" s="12"/>
      <c r="E193" s="12"/>
    </row>
    <row r="194" spans="1:5">
      <c r="A194" s="89">
        <v>188</v>
      </c>
      <c r="B194" s="90" t="str">
        <f>IF(Data!B194&lt;&gt;"",Data!B194,"")</f>
        <v/>
      </c>
      <c r="D194" s="12"/>
      <c r="E194" s="12"/>
    </row>
    <row r="195" spans="1:5">
      <c r="A195" s="89">
        <v>189</v>
      </c>
      <c r="B195" s="90" t="str">
        <f>IF(Data!B195&lt;&gt;"",Data!B195,"")</f>
        <v/>
      </c>
      <c r="D195" s="12"/>
      <c r="E195" s="12"/>
    </row>
    <row r="196" spans="1:5">
      <c r="A196" s="89">
        <v>190</v>
      </c>
      <c r="B196" s="90" t="str">
        <f>IF(Data!B196&lt;&gt;"",Data!B196,"")</f>
        <v/>
      </c>
      <c r="D196" s="12"/>
      <c r="E196" s="12"/>
    </row>
    <row r="197" spans="1:5">
      <c r="A197" s="89">
        <v>191</v>
      </c>
      <c r="B197" s="90" t="str">
        <f>IF(Data!B197&lt;&gt;"",Data!B197,"")</f>
        <v/>
      </c>
      <c r="D197" s="12"/>
      <c r="E197" s="12"/>
    </row>
    <row r="198" spans="1:5">
      <c r="A198" s="89">
        <v>192</v>
      </c>
      <c r="B198" s="90" t="str">
        <f>IF(Data!B198&lt;&gt;"",Data!B198,"")</f>
        <v/>
      </c>
      <c r="D198" s="12"/>
      <c r="E198" s="12"/>
    </row>
    <row r="199" spans="1:5">
      <c r="A199" s="89">
        <v>193</v>
      </c>
      <c r="B199" s="90" t="str">
        <f>IF(Data!B199&lt;&gt;"",Data!B199,"")</f>
        <v/>
      </c>
      <c r="D199" s="12"/>
      <c r="E199" s="12"/>
    </row>
    <row r="200" spans="1:5">
      <c r="A200" s="89">
        <v>194</v>
      </c>
      <c r="B200" s="90" t="str">
        <f>IF(Data!B200&lt;&gt;"",Data!B200,"")</f>
        <v/>
      </c>
      <c r="D200" s="12"/>
      <c r="E200" s="12"/>
    </row>
    <row r="201" spans="1:5">
      <c r="A201" s="89">
        <v>195</v>
      </c>
      <c r="B201" s="90" t="str">
        <f>IF(Data!B201&lt;&gt;"",Data!B201,"")</f>
        <v/>
      </c>
      <c r="D201" s="12"/>
      <c r="E201" s="12"/>
    </row>
    <row r="202" spans="1:5">
      <c r="A202" s="89">
        <v>196</v>
      </c>
      <c r="B202" s="90" t="str">
        <f>IF(Data!B202&lt;&gt;"",Data!B202,"")</f>
        <v/>
      </c>
      <c r="D202" s="12"/>
      <c r="E202" s="12"/>
    </row>
    <row r="203" spans="1:5">
      <c r="A203" s="89">
        <v>197</v>
      </c>
      <c r="B203" s="90" t="str">
        <f>IF(Data!B203&lt;&gt;"",Data!B203,"")</f>
        <v/>
      </c>
      <c r="D203" s="12"/>
      <c r="E203" s="12"/>
    </row>
    <row r="204" spans="1:5">
      <c r="A204" s="89">
        <v>198</v>
      </c>
      <c r="B204" s="90" t="str">
        <f>IF(Data!B204&lt;&gt;"",Data!B204,"")</f>
        <v/>
      </c>
      <c r="D204" s="12"/>
      <c r="E204" s="12"/>
    </row>
    <row r="205" spans="1:5">
      <c r="A205" s="89">
        <v>199</v>
      </c>
      <c r="B205" s="90" t="str">
        <f>IF(Data!B205&lt;&gt;"",Data!B205,"")</f>
        <v/>
      </c>
      <c r="D205" s="12"/>
      <c r="E205" s="12"/>
    </row>
    <row r="206" spans="1:5">
      <c r="A206" s="89">
        <v>200</v>
      </c>
      <c r="B206" s="90" t="str">
        <f>IF(Data!B206&lt;&gt;"",Data!B206,"")</f>
        <v/>
      </c>
      <c r="D206" s="12"/>
      <c r="E206" s="12"/>
    </row>
    <row r="207" spans="1:5">
      <c r="A207" s="89">
        <v>201</v>
      </c>
      <c r="B207" s="90" t="str">
        <f>IF(Data!B207&lt;&gt;"",Data!B207,"")</f>
        <v/>
      </c>
      <c r="D207" s="12"/>
      <c r="E207" s="12"/>
    </row>
    <row r="208" spans="1:5">
      <c r="A208" s="89">
        <v>202</v>
      </c>
      <c r="B208" s="90" t="str">
        <f>IF(Data!B208&lt;&gt;"",Data!B208,"")</f>
        <v/>
      </c>
      <c r="D208" s="12"/>
      <c r="E208" s="12"/>
    </row>
    <row r="209" spans="1:5">
      <c r="A209" s="89">
        <v>203</v>
      </c>
      <c r="B209" s="90" t="str">
        <f>IF(Data!B209&lt;&gt;"",Data!B209,"")</f>
        <v/>
      </c>
      <c r="D209" s="12"/>
      <c r="E209" s="12"/>
    </row>
    <row r="210" spans="1:5">
      <c r="A210" s="89">
        <v>204</v>
      </c>
      <c r="B210" s="90" t="str">
        <f>IF(Data!B210&lt;&gt;"",Data!B210,"")</f>
        <v/>
      </c>
      <c r="D210" s="12"/>
      <c r="E210" s="12"/>
    </row>
    <row r="211" spans="1:5">
      <c r="A211" s="89">
        <v>205</v>
      </c>
      <c r="B211" s="90" t="str">
        <f>IF(Data!B211&lt;&gt;"",Data!B211,"")</f>
        <v/>
      </c>
      <c r="D211" s="12"/>
      <c r="E211" s="12"/>
    </row>
    <row r="212" spans="1:5">
      <c r="A212" s="89">
        <v>206</v>
      </c>
      <c r="B212" s="90" t="str">
        <f>IF(Data!B212&lt;&gt;"",Data!B212,"")</f>
        <v/>
      </c>
      <c r="D212" s="12"/>
      <c r="E212" s="12"/>
    </row>
    <row r="213" spans="1:5">
      <c r="A213" s="89">
        <v>207</v>
      </c>
      <c r="B213" s="90" t="str">
        <f>IF(Data!B213&lt;&gt;"",Data!B213,"")</f>
        <v/>
      </c>
      <c r="D213" s="12"/>
      <c r="E213" s="12"/>
    </row>
    <row r="214" spans="1:5">
      <c r="A214" s="89">
        <v>208</v>
      </c>
      <c r="B214" s="90" t="str">
        <f>IF(Data!B214&lt;&gt;"",Data!B214,"")</f>
        <v/>
      </c>
      <c r="D214" s="12"/>
      <c r="E214" s="12"/>
    </row>
    <row r="215" spans="1:5">
      <c r="A215" s="89">
        <v>209</v>
      </c>
      <c r="B215" s="90" t="str">
        <f>IF(Data!B215&lt;&gt;"",Data!B215,"")</f>
        <v/>
      </c>
      <c r="D215" s="12"/>
      <c r="E215" s="12"/>
    </row>
    <row r="216" spans="1:5">
      <c r="A216" s="89">
        <v>210</v>
      </c>
      <c r="B216" s="90" t="str">
        <f>IF(Data!B216&lt;&gt;"",Data!B216,"")</f>
        <v/>
      </c>
      <c r="D216" s="12"/>
      <c r="E216" s="12"/>
    </row>
    <row r="217" spans="1:5">
      <c r="A217" s="89">
        <v>211</v>
      </c>
      <c r="B217" s="90" t="str">
        <f>IF(Data!B217&lt;&gt;"",Data!B217,"")</f>
        <v/>
      </c>
      <c r="D217" s="12"/>
      <c r="E217" s="12"/>
    </row>
    <row r="218" spans="1:5">
      <c r="A218" s="89">
        <v>212</v>
      </c>
      <c r="B218" s="90" t="str">
        <f>IF(Data!B218&lt;&gt;"",Data!B218,"")</f>
        <v/>
      </c>
      <c r="D218" s="12"/>
      <c r="E218" s="12"/>
    </row>
    <row r="219" spans="1:5">
      <c r="A219" s="89">
        <v>213</v>
      </c>
      <c r="B219" s="90" t="str">
        <f>IF(Data!B219&lt;&gt;"",Data!B219,"")</f>
        <v/>
      </c>
      <c r="D219" s="12"/>
      <c r="E219" s="12"/>
    </row>
    <row r="220" spans="1:5">
      <c r="A220" s="89">
        <v>214</v>
      </c>
      <c r="B220" s="90" t="str">
        <f>IF(Data!B220&lt;&gt;"",Data!B220,"")</f>
        <v/>
      </c>
      <c r="D220" s="12"/>
      <c r="E220" s="12"/>
    </row>
    <row r="221" spans="1:5">
      <c r="A221" s="89">
        <v>215</v>
      </c>
      <c r="B221" s="90" t="str">
        <f>IF(Data!B221&lt;&gt;"",Data!B221,"")</f>
        <v/>
      </c>
      <c r="D221" s="12"/>
      <c r="E221" s="12"/>
    </row>
    <row r="222" spans="1:5">
      <c r="A222" s="89">
        <v>216</v>
      </c>
      <c r="B222" s="90" t="str">
        <f>IF(Data!B222&lt;&gt;"",Data!B222,"")</f>
        <v/>
      </c>
      <c r="D222" s="12"/>
      <c r="E222" s="12"/>
    </row>
    <row r="223" spans="1:5">
      <c r="A223" s="89">
        <v>217</v>
      </c>
      <c r="B223" s="90" t="str">
        <f>IF(Data!B223&lt;&gt;"",Data!B223,"")</f>
        <v/>
      </c>
      <c r="D223" s="12"/>
      <c r="E223" s="12"/>
    </row>
    <row r="224" spans="1:5">
      <c r="A224" s="89">
        <v>218</v>
      </c>
      <c r="B224" s="90" t="str">
        <f>IF(Data!B224&lt;&gt;"",Data!B224,"")</f>
        <v/>
      </c>
      <c r="D224" s="12"/>
      <c r="E224" s="12"/>
    </row>
    <row r="225" spans="1:5">
      <c r="A225" s="89">
        <v>219</v>
      </c>
      <c r="B225" s="90" t="str">
        <f>IF(Data!B225&lt;&gt;"",Data!B225,"")</f>
        <v/>
      </c>
      <c r="D225" s="12"/>
      <c r="E225" s="12"/>
    </row>
    <row r="226" spans="1:5">
      <c r="A226" s="89">
        <v>220</v>
      </c>
      <c r="B226" s="90" t="str">
        <f>IF(Data!B226&lt;&gt;"",Data!B226,"")</f>
        <v/>
      </c>
      <c r="D226" s="12"/>
      <c r="E226" s="12"/>
    </row>
    <row r="227" spans="1:5">
      <c r="A227" s="89">
        <v>221</v>
      </c>
      <c r="B227" s="90" t="str">
        <f>IF(Data!B227&lt;&gt;"",Data!B227,"")</f>
        <v/>
      </c>
      <c r="D227" s="12"/>
      <c r="E227" s="12"/>
    </row>
    <row r="228" spans="1:5">
      <c r="A228" s="89">
        <v>222</v>
      </c>
      <c r="B228" s="90" t="str">
        <f>IF(Data!B228&lt;&gt;"",Data!B228,"")</f>
        <v/>
      </c>
      <c r="D228" s="12"/>
      <c r="E228" s="12"/>
    </row>
    <row r="229" spans="1:5">
      <c r="A229" s="89">
        <v>223</v>
      </c>
      <c r="B229" s="90" t="str">
        <f>IF(Data!B229&lt;&gt;"",Data!B229,"")</f>
        <v/>
      </c>
      <c r="D229" s="12"/>
      <c r="E229" s="12"/>
    </row>
    <row r="230" spans="1:5">
      <c r="A230" s="89">
        <v>224</v>
      </c>
      <c r="B230" s="90" t="str">
        <f>IF(Data!B230&lt;&gt;"",Data!B230,"")</f>
        <v/>
      </c>
      <c r="D230" s="12"/>
      <c r="E230" s="12"/>
    </row>
    <row r="231" spans="1:5">
      <c r="A231" s="89">
        <v>225</v>
      </c>
      <c r="B231" s="90" t="str">
        <f>IF(Data!B231&lt;&gt;"",Data!B231,"")</f>
        <v/>
      </c>
      <c r="D231" s="12"/>
      <c r="E231" s="12"/>
    </row>
    <row r="232" spans="1:5">
      <c r="A232" s="89">
        <v>226</v>
      </c>
      <c r="B232" s="90" t="str">
        <f>IF(Data!B232&lt;&gt;"",Data!B232,"")</f>
        <v/>
      </c>
      <c r="D232" s="12"/>
      <c r="E232" s="12"/>
    </row>
    <row r="233" spans="1:5">
      <c r="A233" s="89">
        <v>227</v>
      </c>
      <c r="B233" s="90" t="str">
        <f>IF(Data!B233&lt;&gt;"",Data!B233,"")</f>
        <v/>
      </c>
      <c r="D233" s="12"/>
      <c r="E233" s="12"/>
    </row>
    <row r="234" spans="1:5">
      <c r="A234" s="89">
        <v>228</v>
      </c>
      <c r="B234" s="90" t="str">
        <f>IF(Data!B234&lt;&gt;"",Data!B234,"")</f>
        <v/>
      </c>
      <c r="D234" s="12"/>
      <c r="E234" s="12"/>
    </row>
    <row r="235" spans="1:5">
      <c r="A235" s="89">
        <v>229</v>
      </c>
      <c r="B235" s="90" t="str">
        <f>IF(Data!B235&lt;&gt;"",Data!B235,"")</f>
        <v/>
      </c>
      <c r="D235" s="12"/>
      <c r="E235" s="12"/>
    </row>
    <row r="236" spans="1:5">
      <c r="A236" s="89">
        <v>230</v>
      </c>
      <c r="B236" s="90" t="str">
        <f>IF(Data!B236&lt;&gt;"",Data!B236,"")</f>
        <v/>
      </c>
      <c r="D236" s="12"/>
      <c r="E236" s="12"/>
    </row>
    <row r="237" spans="1:5">
      <c r="A237" s="89">
        <v>231</v>
      </c>
      <c r="B237" s="90" t="str">
        <f>IF(Data!B237&lt;&gt;"",Data!B237,"")</f>
        <v/>
      </c>
      <c r="D237" s="12"/>
      <c r="E237" s="12"/>
    </row>
    <row r="238" spans="1:5">
      <c r="A238" s="89">
        <v>232</v>
      </c>
      <c r="B238" s="90" t="str">
        <f>IF(Data!B238&lt;&gt;"",Data!B238,"")</f>
        <v/>
      </c>
      <c r="D238" s="12"/>
      <c r="E238" s="12"/>
    </row>
    <row r="239" spans="1:5">
      <c r="A239" s="89">
        <v>233</v>
      </c>
      <c r="B239" s="90" t="str">
        <f>IF(Data!B239&lt;&gt;"",Data!B239,"")</f>
        <v/>
      </c>
      <c r="D239" s="12"/>
      <c r="E239" s="12"/>
    </row>
    <row r="240" spans="1:5">
      <c r="A240" s="89">
        <v>234</v>
      </c>
      <c r="B240" s="90" t="str">
        <f>IF(Data!B240&lt;&gt;"",Data!B240,"")</f>
        <v/>
      </c>
      <c r="D240" s="12"/>
      <c r="E240" s="12"/>
    </row>
    <row r="241" spans="1:5">
      <c r="A241" s="89">
        <v>235</v>
      </c>
      <c r="B241" s="90" t="str">
        <f>IF(Data!B241&lt;&gt;"",Data!B241,"")</f>
        <v/>
      </c>
      <c r="D241" s="12"/>
      <c r="E241" s="12"/>
    </row>
    <row r="242" spans="1:5">
      <c r="A242" s="89">
        <v>236</v>
      </c>
      <c r="B242" s="90" t="str">
        <f>IF(Data!B242&lt;&gt;"",Data!B242,"")</f>
        <v/>
      </c>
      <c r="D242" s="12"/>
      <c r="E242" s="12"/>
    </row>
    <row r="243" spans="1:5">
      <c r="A243" s="89">
        <v>237</v>
      </c>
      <c r="B243" s="90" t="str">
        <f>IF(Data!B243&lt;&gt;"",Data!B243,"")</f>
        <v/>
      </c>
      <c r="D243" s="12"/>
      <c r="E243" s="12"/>
    </row>
    <row r="244" spans="1:5">
      <c r="A244" s="89">
        <v>238</v>
      </c>
      <c r="B244" s="90" t="str">
        <f>IF(Data!B244&lt;&gt;"",Data!B244,"")</f>
        <v/>
      </c>
      <c r="D244" s="12"/>
      <c r="E244" s="12"/>
    </row>
    <row r="245" spans="1:5">
      <c r="A245" s="89">
        <v>239</v>
      </c>
      <c r="B245" s="90" t="str">
        <f>IF(Data!B245&lt;&gt;"",Data!B245,"")</f>
        <v/>
      </c>
      <c r="D245" s="12"/>
      <c r="E245" s="12"/>
    </row>
    <row r="246" spans="1:5">
      <c r="A246" s="89">
        <v>240</v>
      </c>
      <c r="B246" s="90" t="str">
        <f>IF(Data!B246&lt;&gt;"",Data!B246,"")</f>
        <v/>
      </c>
      <c r="D246" s="12"/>
      <c r="E246" s="12"/>
    </row>
    <row r="247" spans="1:5">
      <c r="A247" s="89">
        <v>241</v>
      </c>
      <c r="B247" s="90" t="str">
        <f>IF(Data!B247&lt;&gt;"",Data!B247,"")</f>
        <v/>
      </c>
      <c r="D247" s="12"/>
      <c r="E247" s="12"/>
    </row>
    <row r="248" spans="1:5">
      <c r="A248" s="89">
        <v>242</v>
      </c>
      <c r="B248" s="90" t="str">
        <f>IF(Data!B248&lt;&gt;"",Data!B248,"")</f>
        <v/>
      </c>
      <c r="D248" s="12"/>
      <c r="E248" s="12"/>
    </row>
    <row r="249" spans="1:5">
      <c r="A249" s="89">
        <v>243</v>
      </c>
      <c r="B249" s="90" t="str">
        <f>IF(Data!B249&lt;&gt;"",Data!B249,"")</f>
        <v/>
      </c>
      <c r="D249" s="12"/>
      <c r="E249" s="12"/>
    </row>
    <row r="250" spans="1:5">
      <c r="A250" s="89">
        <v>244</v>
      </c>
      <c r="B250" s="90" t="str">
        <f>IF(Data!B250&lt;&gt;"",Data!B250,"")</f>
        <v/>
      </c>
      <c r="D250" s="12"/>
      <c r="E250" s="12"/>
    </row>
    <row r="251" spans="1:5">
      <c r="A251" s="89">
        <v>245</v>
      </c>
      <c r="B251" s="90" t="str">
        <f>IF(Data!B251&lt;&gt;"",Data!B251,"")</f>
        <v/>
      </c>
      <c r="D251" s="12"/>
      <c r="E251" s="12"/>
    </row>
    <row r="252" spans="1:5">
      <c r="A252" s="89">
        <v>246</v>
      </c>
      <c r="B252" s="90" t="str">
        <f>IF(Data!B252&lt;&gt;"",Data!B252,"")</f>
        <v/>
      </c>
      <c r="D252" s="12"/>
      <c r="E252" s="12"/>
    </row>
    <row r="253" spans="1:5">
      <c r="A253" s="89">
        <v>247</v>
      </c>
      <c r="B253" s="90" t="str">
        <f>IF(Data!B253&lt;&gt;"",Data!B253,"")</f>
        <v/>
      </c>
      <c r="D253" s="12"/>
      <c r="E253" s="12"/>
    </row>
    <row r="254" spans="1:5">
      <c r="A254" s="89">
        <v>248</v>
      </c>
      <c r="B254" s="90" t="str">
        <f>IF(Data!B254&lt;&gt;"",Data!B254,"")</f>
        <v/>
      </c>
      <c r="D254" s="12"/>
      <c r="E254" s="12"/>
    </row>
    <row r="255" spans="1:5">
      <c r="A255" s="89">
        <v>249</v>
      </c>
      <c r="B255" s="90" t="str">
        <f>IF(Data!B255&lt;&gt;"",Data!B255,"")</f>
        <v/>
      </c>
      <c r="D255" s="12"/>
      <c r="E255" s="12"/>
    </row>
    <row r="256" spans="1:5">
      <c r="A256" s="89">
        <v>250</v>
      </c>
      <c r="B256" s="90" t="str">
        <f>IF(Data!B256&lt;&gt;"",Data!B256,"")</f>
        <v/>
      </c>
      <c r="D256" s="12"/>
      <c r="E256" s="12"/>
    </row>
    <row r="257" spans="1:5">
      <c r="A257" s="89">
        <v>251</v>
      </c>
      <c r="B257" s="90" t="str">
        <f>IF(Data!B257&lt;&gt;"",Data!B257,"")</f>
        <v/>
      </c>
      <c r="D257" s="12"/>
      <c r="E257" s="12"/>
    </row>
    <row r="258" spans="1:5">
      <c r="A258" s="89">
        <v>252</v>
      </c>
      <c r="B258" s="90" t="str">
        <f>IF(Data!B258&lt;&gt;"",Data!B258,"")</f>
        <v/>
      </c>
      <c r="D258" s="12"/>
      <c r="E258" s="12"/>
    </row>
    <row r="259" spans="1:5">
      <c r="A259" s="89">
        <v>253</v>
      </c>
      <c r="B259" s="90" t="str">
        <f>IF(Data!B259&lt;&gt;"",Data!B259,"")</f>
        <v/>
      </c>
      <c r="D259" s="12"/>
      <c r="E259" s="12"/>
    </row>
    <row r="260" spans="1:5">
      <c r="A260" s="89">
        <v>254</v>
      </c>
      <c r="B260" s="90" t="str">
        <f>IF(Data!B260&lt;&gt;"",Data!B260,"")</f>
        <v/>
      </c>
      <c r="D260" s="12"/>
      <c r="E260" s="12"/>
    </row>
    <row r="261" spans="1:5">
      <c r="A261" s="89">
        <v>255</v>
      </c>
      <c r="B261" s="90" t="str">
        <f>IF(Data!B261&lt;&gt;"",Data!B261,"")</f>
        <v/>
      </c>
      <c r="D261" s="12"/>
      <c r="E261" s="12"/>
    </row>
    <row r="262" spans="1:5">
      <c r="A262" s="89">
        <v>256</v>
      </c>
      <c r="B262" s="90" t="str">
        <f>IF(Data!B262&lt;&gt;"",Data!B262,"")</f>
        <v/>
      </c>
      <c r="D262" s="12"/>
      <c r="E262" s="12"/>
    </row>
    <row r="263" spans="1:5">
      <c r="A263" s="89">
        <v>257</v>
      </c>
      <c r="B263" s="90" t="str">
        <f>IF(Data!B263&lt;&gt;"",Data!B263,"")</f>
        <v/>
      </c>
      <c r="D263" s="12"/>
      <c r="E263" s="12"/>
    </row>
    <row r="264" spans="1:5">
      <c r="A264" s="89">
        <v>258</v>
      </c>
      <c r="B264" s="90" t="str">
        <f>IF(Data!B264&lt;&gt;"",Data!B264,"")</f>
        <v/>
      </c>
      <c r="D264" s="12"/>
      <c r="E264" s="12"/>
    </row>
    <row r="265" spans="1:5">
      <c r="A265" s="89">
        <v>259</v>
      </c>
      <c r="B265" s="90" t="str">
        <f>IF(Data!B265&lt;&gt;"",Data!B265,"")</f>
        <v/>
      </c>
      <c r="D265" s="12"/>
      <c r="E265" s="12"/>
    </row>
    <row r="266" spans="1:5">
      <c r="A266" s="89">
        <v>260</v>
      </c>
      <c r="B266" s="90" t="str">
        <f>IF(Data!B266&lt;&gt;"",Data!B266,"")</f>
        <v/>
      </c>
      <c r="D266" s="12"/>
      <c r="E266" s="12"/>
    </row>
    <row r="267" spans="1:5">
      <c r="A267" s="89">
        <v>261</v>
      </c>
      <c r="B267" s="90" t="str">
        <f>IF(Data!B267&lt;&gt;"",Data!B267,"")</f>
        <v/>
      </c>
      <c r="D267" s="12"/>
      <c r="E267" s="12"/>
    </row>
    <row r="268" spans="1:5">
      <c r="A268" s="89">
        <v>262</v>
      </c>
      <c r="B268" s="90" t="str">
        <f>IF(Data!B268&lt;&gt;"",Data!B268,"")</f>
        <v/>
      </c>
      <c r="D268" s="12"/>
      <c r="E268" s="12"/>
    </row>
    <row r="269" spans="1:5">
      <c r="A269" s="89">
        <v>263</v>
      </c>
      <c r="B269" s="90" t="str">
        <f>IF(Data!B269&lt;&gt;"",Data!B269,"")</f>
        <v/>
      </c>
      <c r="D269" s="12"/>
      <c r="E269" s="12"/>
    </row>
    <row r="270" spans="1:5">
      <c r="A270" s="89">
        <v>264</v>
      </c>
      <c r="B270" s="90" t="str">
        <f>IF(Data!B270&lt;&gt;"",Data!B270,"")</f>
        <v/>
      </c>
      <c r="D270" s="12"/>
      <c r="E270" s="12"/>
    </row>
    <row r="271" spans="1:5">
      <c r="A271" s="89">
        <v>265</v>
      </c>
      <c r="B271" s="90" t="str">
        <f>IF(Data!B271&lt;&gt;"",Data!B271,"")</f>
        <v/>
      </c>
      <c r="D271" s="12"/>
      <c r="E271" s="12"/>
    </row>
    <row r="272" spans="1:5">
      <c r="A272" s="89">
        <v>266</v>
      </c>
      <c r="B272" s="90" t="str">
        <f>IF(Data!B272&lt;&gt;"",Data!B272,"")</f>
        <v/>
      </c>
      <c r="D272" s="12"/>
      <c r="E272" s="12"/>
    </row>
    <row r="273" spans="1:5">
      <c r="A273" s="89">
        <v>267</v>
      </c>
      <c r="B273" s="90" t="str">
        <f>IF(Data!B273&lt;&gt;"",Data!B273,"")</f>
        <v/>
      </c>
      <c r="D273" s="12"/>
      <c r="E273" s="12"/>
    </row>
    <row r="274" spans="1:5">
      <c r="A274" s="89">
        <v>268</v>
      </c>
      <c r="B274" s="90" t="str">
        <f>IF(Data!B274&lt;&gt;"",Data!B274,"")</f>
        <v/>
      </c>
      <c r="D274" s="12"/>
      <c r="E274" s="12"/>
    </row>
    <row r="275" spans="1:5">
      <c r="A275" s="89">
        <v>269</v>
      </c>
      <c r="B275" s="90" t="str">
        <f>IF(Data!B275&lt;&gt;"",Data!B275,"")</f>
        <v/>
      </c>
      <c r="D275" s="12"/>
      <c r="E275" s="12"/>
    </row>
    <row r="276" spans="1:5">
      <c r="A276" s="89">
        <v>270</v>
      </c>
      <c r="B276" s="90" t="str">
        <f>IF(Data!B276&lt;&gt;"",Data!B276,"")</f>
        <v/>
      </c>
      <c r="D276" s="12"/>
      <c r="E276" s="12"/>
    </row>
    <row r="277" spans="1:5">
      <c r="A277" s="89">
        <v>271</v>
      </c>
      <c r="B277" s="90" t="str">
        <f>IF(Data!B277&lt;&gt;"",Data!B277,"")</f>
        <v/>
      </c>
      <c r="D277" s="12"/>
      <c r="E277" s="12"/>
    </row>
    <row r="278" spans="1:5">
      <c r="A278" s="89">
        <v>272</v>
      </c>
      <c r="B278" s="90" t="str">
        <f>IF(Data!B278&lt;&gt;"",Data!B278,"")</f>
        <v/>
      </c>
      <c r="D278" s="12"/>
      <c r="E278" s="12"/>
    </row>
    <row r="279" spans="1:5">
      <c r="A279" s="89">
        <v>273</v>
      </c>
      <c r="B279" s="90" t="str">
        <f>IF(Data!B279&lt;&gt;"",Data!B279,"")</f>
        <v/>
      </c>
      <c r="D279" s="12"/>
      <c r="E279" s="12"/>
    </row>
    <row r="280" spans="1:5">
      <c r="A280" s="89">
        <v>274</v>
      </c>
      <c r="B280" s="90" t="str">
        <f>IF(Data!B280&lt;&gt;"",Data!B280,"")</f>
        <v/>
      </c>
      <c r="D280" s="12"/>
      <c r="E280" s="12"/>
    </row>
    <row r="281" spans="1:5">
      <c r="A281" s="89">
        <v>275</v>
      </c>
      <c r="B281" s="90" t="str">
        <f>IF(Data!B281&lt;&gt;"",Data!B281,"")</f>
        <v/>
      </c>
      <c r="D281" s="12"/>
      <c r="E281" s="12"/>
    </row>
    <row r="282" spans="1:5">
      <c r="A282" s="89">
        <v>276</v>
      </c>
      <c r="B282" s="90" t="str">
        <f>IF(Data!B282&lt;&gt;"",Data!B282,"")</f>
        <v/>
      </c>
      <c r="D282" s="12"/>
      <c r="E282" s="12"/>
    </row>
    <row r="283" spans="1:5">
      <c r="A283" s="89">
        <v>277</v>
      </c>
      <c r="B283" s="90" t="str">
        <f>IF(Data!B283&lt;&gt;"",Data!B283,"")</f>
        <v/>
      </c>
      <c r="D283" s="12"/>
      <c r="E283" s="12"/>
    </row>
    <row r="284" spans="1:5">
      <c r="A284" s="89">
        <v>278</v>
      </c>
      <c r="B284" s="90" t="str">
        <f>IF(Data!B284&lt;&gt;"",Data!B284,"")</f>
        <v/>
      </c>
      <c r="D284" s="12"/>
      <c r="E284" s="12"/>
    </row>
    <row r="285" spans="1:5">
      <c r="A285" s="89">
        <v>279</v>
      </c>
      <c r="B285" s="90" t="str">
        <f>IF(Data!B285&lt;&gt;"",Data!B285,"")</f>
        <v/>
      </c>
      <c r="D285" s="12"/>
      <c r="E285" s="12"/>
    </row>
    <row r="286" spans="1:5">
      <c r="A286" s="89">
        <v>280</v>
      </c>
      <c r="B286" s="90" t="str">
        <f>IF(Data!B286&lt;&gt;"",Data!B286,"")</f>
        <v/>
      </c>
      <c r="D286" s="12"/>
      <c r="E286" s="12"/>
    </row>
    <row r="287" spans="1:5">
      <c r="A287" s="89">
        <v>281</v>
      </c>
      <c r="B287" s="90" t="str">
        <f>IF(Data!B287&lt;&gt;"",Data!B287,"")</f>
        <v/>
      </c>
      <c r="D287" s="12"/>
      <c r="E287" s="12"/>
    </row>
    <row r="288" spans="1:5">
      <c r="A288" s="89">
        <v>282</v>
      </c>
      <c r="B288" s="90" t="str">
        <f>IF(Data!B288&lt;&gt;"",Data!B288,"")</f>
        <v/>
      </c>
      <c r="D288" s="12"/>
      <c r="E288" s="12"/>
    </row>
    <row r="289" spans="1:5">
      <c r="A289" s="89">
        <v>283</v>
      </c>
      <c r="B289" s="90" t="str">
        <f>IF(Data!B289&lt;&gt;"",Data!B289,"")</f>
        <v/>
      </c>
      <c r="D289" s="12"/>
      <c r="E289" s="12"/>
    </row>
    <row r="290" spans="1:5">
      <c r="A290" s="89">
        <v>284</v>
      </c>
      <c r="B290" s="90" t="str">
        <f>IF(Data!B290&lt;&gt;"",Data!B290,"")</f>
        <v/>
      </c>
      <c r="D290" s="12"/>
      <c r="E290" s="12"/>
    </row>
    <row r="291" spans="1:5">
      <c r="A291" s="89">
        <v>285</v>
      </c>
      <c r="B291" s="90" t="str">
        <f>IF(Data!B291&lt;&gt;"",Data!B291,"")</f>
        <v/>
      </c>
      <c r="D291" s="12"/>
      <c r="E291" s="12"/>
    </row>
    <row r="292" spans="1:5">
      <c r="A292" s="89">
        <v>286</v>
      </c>
      <c r="B292" s="90" t="str">
        <f>IF(Data!B292&lt;&gt;"",Data!B292,"")</f>
        <v/>
      </c>
      <c r="D292" s="12"/>
      <c r="E292" s="12"/>
    </row>
    <row r="293" spans="1:5">
      <c r="A293" s="89">
        <v>287</v>
      </c>
      <c r="B293" s="90" t="str">
        <f>IF(Data!B293&lt;&gt;"",Data!B293,"")</f>
        <v/>
      </c>
      <c r="D293" s="12"/>
      <c r="E293" s="12"/>
    </row>
    <row r="294" spans="1:5">
      <c r="A294" s="89">
        <v>288</v>
      </c>
      <c r="B294" s="90" t="str">
        <f>IF(Data!B294&lt;&gt;"",Data!B294,"")</f>
        <v/>
      </c>
      <c r="D294" s="12"/>
      <c r="E294" s="12"/>
    </row>
    <row r="295" spans="1:5">
      <c r="A295" s="89">
        <v>289</v>
      </c>
      <c r="B295" s="90" t="str">
        <f>IF(Data!B295&lt;&gt;"",Data!B295,"")</f>
        <v/>
      </c>
      <c r="D295" s="12"/>
      <c r="E295" s="12"/>
    </row>
    <row r="296" spans="1:5">
      <c r="A296" s="89">
        <v>290</v>
      </c>
      <c r="B296" s="90" t="str">
        <f>IF(Data!B296&lt;&gt;"",Data!B296,"")</f>
        <v/>
      </c>
      <c r="D296" s="12"/>
      <c r="E296" s="12"/>
    </row>
    <row r="297" spans="1:5">
      <c r="A297" s="89">
        <v>291</v>
      </c>
      <c r="B297" s="90" t="str">
        <f>IF(Data!B297&lt;&gt;"",Data!B297,"")</f>
        <v/>
      </c>
      <c r="D297" s="12"/>
      <c r="E297" s="12"/>
    </row>
    <row r="298" spans="1:5">
      <c r="A298" s="89">
        <v>292</v>
      </c>
      <c r="B298" s="90" t="str">
        <f>IF(Data!B298&lt;&gt;"",Data!B298,"")</f>
        <v/>
      </c>
      <c r="D298" s="12"/>
      <c r="E298" s="12"/>
    </row>
    <row r="299" spans="1:5">
      <c r="A299" s="89">
        <v>293</v>
      </c>
      <c r="B299" s="90" t="str">
        <f>IF(Data!B299&lt;&gt;"",Data!B299,"")</f>
        <v/>
      </c>
      <c r="D299" s="12"/>
      <c r="E299" s="12"/>
    </row>
    <row r="300" spans="1:5">
      <c r="A300" s="89">
        <v>294</v>
      </c>
      <c r="B300" s="90" t="str">
        <f>IF(Data!B300&lt;&gt;"",Data!B300,"")</f>
        <v/>
      </c>
      <c r="D300" s="12"/>
      <c r="E300" s="12"/>
    </row>
    <row r="301" spans="1:5">
      <c r="A301" s="89">
        <v>295</v>
      </c>
      <c r="B301" s="90" t="str">
        <f>IF(Data!B301&lt;&gt;"",Data!B301,"")</f>
        <v/>
      </c>
      <c r="D301" s="12"/>
      <c r="E301" s="12"/>
    </row>
    <row r="302" spans="1:5">
      <c r="A302" s="89">
        <v>296</v>
      </c>
      <c r="B302" s="90" t="str">
        <f>IF(Data!B302&lt;&gt;"",Data!B302,"")</f>
        <v/>
      </c>
      <c r="D302" s="12"/>
      <c r="E302" s="12"/>
    </row>
    <row r="303" spans="1:5">
      <c r="A303" s="89">
        <v>297</v>
      </c>
      <c r="B303" s="90" t="str">
        <f>IF(Data!B303&lt;&gt;"",Data!B303,"")</f>
        <v/>
      </c>
      <c r="D303" s="12"/>
      <c r="E303" s="12"/>
    </row>
    <row r="304" spans="1:5">
      <c r="A304" s="89">
        <v>298</v>
      </c>
      <c r="B304" s="90" t="str">
        <f>IF(Data!B304&lt;&gt;"",Data!B304,"")</f>
        <v/>
      </c>
      <c r="D304" s="12"/>
      <c r="E304" s="12"/>
    </row>
    <row r="305" spans="1:5">
      <c r="A305" s="89">
        <v>299</v>
      </c>
      <c r="B305" s="90" t="str">
        <f>IF(Data!B305&lt;&gt;"",Data!B305,"")</f>
        <v/>
      </c>
      <c r="D305" s="12"/>
      <c r="E305" s="12"/>
    </row>
    <row r="306" spans="1:5">
      <c r="A306" s="89">
        <v>300</v>
      </c>
      <c r="B306" s="90" t="str">
        <f>IF(Data!B306&lt;&gt;"",Data!B306,"")</f>
        <v/>
      </c>
      <c r="D306" s="12"/>
      <c r="E306" s="12"/>
    </row>
    <row r="307" spans="1:5">
      <c r="A307" s="89">
        <v>301</v>
      </c>
      <c r="B307" s="90" t="str">
        <f>IF(Data!B307&lt;&gt;"",Data!B307,"")</f>
        <v/>
      </c>
      <c r="D307" s="12"/>
      <c r="E307" s="12"/>
    </row>
    <row r="308" spans="1:5">
      <c r="A308" s="89">
        <v>302</v>
      </c>
      <c r="B308" s="90" t="str">
        <f>IF(Data!B308&lt;&gt;"",Data!B308,"")</f>
        <v/>
      </c>
      <c r="D308" s="12"/>
      <c r="E308" s="12"/>
    </row>
    <row r="309" spans="1:5">
      <c r="A309" s="89">
        <v>303</v>
      </c>
      <c r="B309" s="90" t="str">
        <f>IF(Data!B309&lt;&gt;"",Data!B309,"")</f>
        <v/>
      </c>
      <c r="D309" s="12"/>
      <c r="E309" s="12"/>
    </row>
    <row r="310" spans="1:5">
      <c r="A310" s="89">
        <v>304</v>
      </c>
      <c r="B310" s="90" t="str">
        <f>IF(Data!B310&lt;&gt;"",Data!B310,"")</f>
        <v/>
      </c>
      <c r="D310" s="12"/>
      <c r="E310" s="12"/>
    </row>
    <row r="311" spans="1:5">
      <c r="A311" s="89">
        <v>305</v>
      </c>
      <c r="B311" s="90" t="str">
        <f>IF(Data!B311&lt;&gt;"",Data!B311,"")</f>
        <v/>
      </c>
      <c r="D311" s="12"/>
      <c r="E311" s="12"/>
    </row>
    <row r="312" spans="1:5">
      <c r="A312" s="89">
        <v>306</v>
      </c>
      <c r="B312" s="90" t="str">
        <f>IF(Data!B312&lt;&gt;"",Data!B312,"")</f>
        <v/>
      </c>
      <c r="D312" s="12"/>
      <c r="E312" s="12"/>
    </row>
    <row r="313" spans="1:5">
      <c r="A313" s="89">
        <v>307</v>
      </c>
      <c r="B313" s="90" t="str">
        <f>IF(Data!B313&lt;&gt;"",Data!B313,"")</f>
        <v/>
      </c>
      <c r="D313" s="12"/>
      <c r="E313" s="12"/>
    </row>
    <row r="314" spans="1:5">
      <c r="A314" s="89">
        <v>308</v>
      </c>
      <c r="B314" s="90" t="str">
        <f>IF(Data!B314&lt;&gt;"",Data!B314,"")</f>
        <v/>
      </c>
      <c r="D314" s="12"/>
      <c r="E314" s="12"/>
    </row>
    <row r="315" spans="1:5">
      <c r="A315" s="89">
        <v>309</v>
      </c>
      <c r="B315" s="90" t="str">
        <f>IF(Data!B315&lt;&gt;"",Data!B315,"")</f>
        <v/>
      </c>
      <c r="D315" s="12"/>
      <c r="E315" s="12"/>
    </row>
    <row r="316" spans="1:5">
      <c r="A316" s="89">
        <v>310</v>
      </c>
      <c r="B316" s="90" t="str">
        <f>IF(Data!B316&lt;&gt;"",Data!B316,"")</f>
        <v/>
      </c>
      <c r="D316" s="12"/>
      <c r="E316" s="12"/>
    </row>
    <row r="317" spans="1:5">
      <c r="A317" s="89">
        <v>311</v>
      </c>
      <c r="B317" s="90" t="str">
        <f>IF(Data!B317&lt;&gt;"",Data!B317,"")</f>
        <v/>
      </c>
      <c r="D317" s="12"/>
      <c r="E317" s="12"/>
    </row>
    <row r="318" spans="1:5">
      <c r="A318" s="89">
        <v>312</v>
      </c>
      <c r="B318" s="90" t="str">
        <f>IF(Data!B318&lt;&gt;"",Data!B318,"")</f>
        <v/>
      </c>
      <c r="D318" s="12"/>
      <c r="E318" s="12"/>
    </row>
    <row r="319" spans="1:5">
      <c r="A319" s="89">
        <v>313</v>
      </c>
      <c r="B319" s="90" t="str">
        <f>IF(Data!B319&lt;&gt;"",Data!B319,"")</f>
        <v/>
      </c>
      <c r="D319" s="12"/>
      <c r="E319" s="12"/>
    </row>
    <row r="320" spans="1:5">
      <c r="A320" s="89">
        <v>314</v>
      </c>
      <c r="B320" s="90" t="str">
        <f>IF(Data!B320&lt;&gt;"",Data!B320,"")</f>
        <v/>
      </c>
      <c r="D320" s="12"/>
      <c r="E320" s="12"/>
    </row>
    <row r="321" spans="1:5">
      <c r="A321" s="89">
        <v>315</v>
      </c>
      <c r="B321" s="90" t="str">
        <f>IF(Data!B321&lt;&gt;"",Data!B321,"")</f>
        <v/>
      </c>
      <c r="D321" s="12"/>
      <c r="E321" s="12"/>
    </row>
    <row r="322" spans="1:5">
      <c r="A322" s="89">
        <v>316</v>
      </c>
      <c r="B322" s="90" t="str">
        <f>IF(Data!B322&lt;&gt;"",Data!B322,"")</f>
        <v/>
      </c>
      <c r="D322" s="12"/>
      <c r="E322" s="12"/>
    </row>
    <row r="323" spans="1:5">
      <c r="A323" s="89">
        <v>317</v>
      </c>
      <c r="B323" s="90" t="str">
        <f>IF(Data!B323&lt;&gt;"",Data!B323,"")</f>
        <v/>
      </c>
      <c r="D323" s="12"/>
      <c r="E323" s="12"/>
    </row>
    <row r="324" spans="1:5">
      <c r="A324" s="89">
        <v>318</v>
      </c>
      <c r="B324" s="90" t="str">
        <f>IF(Data!B324&lt;&gt;"",Data!B324,"")</f>
        <v/>
      </c>
      <c r="D324" s="12"/>
      <c r="E324" s="12"/>
    </row>
    <row r="325" spans="1:5">
      <c r="A325" s="89">
        <v>319</v>
      </c>
      <c r="B325" s="90" t="str">
        <f>IF(Data!B325&lt;&gt;"",Data!B325,"")</f>
        <v/>
      </c>
      <c r="D325" s="12"/>
      <c r="E325" s="12"/>
    </row>
    <row r="326" spans="1:5">
      <c r="A326" s="89">
        <v>320</v>
      </c>
      <c r="B326" s="90" t="str">
        <f>IF(Data!B326&lt;&gt;"",Data!B326,"")</f>
        <v/>
      </c>
      <c r="D326" s="12"/>
      <c r="E326" s="12"/>
    </row>
    <row r="327" spans="1:5">
      <c r="A327" s="89">
        <v>321</v>
      </c>
      <c r="B327" s="90" t="str">
        <f>IF(Data!B327&lt;&gt;"",Data!B327,"")</f>
        <v/>
      </c>
      <c r="D327" s="12"/>
      <c r="E327" s="12"/>
    </row>
    <row r="328" spans="1:5">
      <c r="A328" s="89">
        <v>322</v>
      </c>
      <c r="B328" s="90" t="str">
        <f>IF(Data!B328&lt;&gt;"",Data!B328,"")</f>
        <v/>
      </c>
      <c r="D328" s="12"/>
      <c r="E328" s="12"/>
    </row>
    <row r="329" spans="1:5">
      <c r="A329" s="89">
        <v>323</v>
      </c>
      <c r="B329" s="90" t="str">
        <f>IF(Data!B329&lt;&gt;"",Data!B329,"")</f>
        <v/>
      </c>
      <c r="D329" s="12"/>
      <c r="E329" s="12"/>
    </row>
    <row r="330" spans="1:5">
      <c r="A330" s="89">
        <v>324</v>
      </c>
      <c r="B330" s="90" t="str">
        <f>IF(Data!B330&lt;&gt;"",Data!B330,"")</f>
        <v/>
      </c>
      <c r="D330" s="12"/>
      <c r="E330" s="12"/>
    </row>
    <row r="331" spans="1:5">
      <c r="A331" s="89">
        <v>325</v>
      </c>
      <c r="B331" s="90" t="str">
        <f>IF(Data!B331&lt;&gt;"",Data!B331,"")</f>
        <v/>
      </c>
      <c r="D331" s="12"/>
      <c r="E331" s="12"/>
    </row>
    <row r="332" spans="1:5">
      <c r="A332" s="89">
        <v>326</v>
      </c>
      <c r="B332" s="90" t="str">
        <f>IF(Data!B332&lt;&gt;"",Data!B332,"")</f>
        <v/>
      </c>
      <c r="D332" s="12"/>
      <c r="E332" s="12"/>
    </row>
    <row r="333" spans="1:5">
      <c r="A333" s="89">
        <v>327</v>
      </c>
      <c r="B333" s="90" t="str">
        <f>IF(Data!B333&lt;&gt;"",Data!B333,"")</f>
        <v/>
      </c>
      <c r="D333" s="12"/>
      <c r="E333" s="12"/>
    </row>
    <row r="334" spans="1:5">
      <c r="A334" s="89">
        <v>328</v>
      </c>
      <c r="B334" s="90" t="str">
        <f>IF(Data!B334&lt;&gt;"",Data!B334,"")</f>
        <v/>
      </c>
      <c r="D334" s="12"/>
      <c r="E334" s="12"/>
    </row>
    <row r="335" spans="1:5">
      <c r="A335" s="89">
        <v>329</v>
      </c>
      <c r="B335" s="90" t="str">
        <f>IF(Data!B335&lt;&gt;"",Data!B335,"")</f>
        <v/>
      </c>
      <c r="D335" s="12"/>
      <c r="E335" s="12"/>
    </row>
    <row r="336" spans="1:5">
      <c r="A336" s="89">
        <v>330</v>
      </c>
      <c r="B336" s="90" t="str">
        <f>IF(Data!B336&lt;&gt;"",Data!B336,"")</f>
        <v/>
      </c>
      <c r="D336" s="12"/>
      <c r="E336" s="12"/>
    </row>
    <row r="337" spans="1:5">
      <c r="A337" s="89">
        <v>331</v>
      </c>
      <c r="B337" s="90" t="str">
        <f>IF(Data!B337&lt;&gt;"",Data!B337,"")</f>
        <v/>
      </c>
      <c r="D337" s="12"/>
      <c r="E337" s="12"/>
    </row>
    <row r="338" spans="1:5">
      <c r="A338" s="89">
        <v>332</v>
      </c>
      <c r="B338" s="90" t="str">
        <f>IF(Data!B338&lt;&gt;"",Data!B338,"")</f>
        <v/>
      </c>
      <c r="D338" s="12"/>
      <c r="E338" s="12"/>
    </row>
    <row r="339" spans="1:5">
      <c r="A339" s="89">
        <v>333</v>
      </c>
      <c r="B339" s="90" t="str">
        <f>IF(Data!B339&lt;&gt;"",Data!B339,"")</f>
        <v/>
      </c>
      <c r="D339" s="12"/>
      <c r="E339" s="12"/>
    </row>
    <row r="340" spans="1:5">
      <c r="A340" s="89">
        <v>334</v>
      </c>
      <c r="B340" s="90" t="str">
        <f>IF(Data!B340&lt;&gt;"",Data!B340,"")</f>
        <v/>
      </c>
      <c r="D340" s="12"/>
      <c r="E340" s="12"/>
    </row>
    <row r="341" spans="1:5">
      <c r="A341" s="89">
        <v>335</v>
      </c>
      <c r="B341" s="90" t="str">
        <f>IF(Data!B341&lt;&gt;"",Data!B341,"")</f>
        <v/>
      </c>
      <c r="D341" s="12"/>
      <c r="E341" s="12"/>
    </row>
    <row r="342" spans="1:5">
      <c r="A342" s="89">
        <v>336</v>
      </c>
      <c r="B342" s="90" t="str">
        <f>IF(Data!B342&lt;&gt;"",Data!B342,"")</f>
        <v/>
      </c>
      <c r="D342" s="12"/>
      <c r="E342" s="12"/>
    </row>
    <row r="343" spans="1:5">
      <c r="A343" s="89">
        <v>337</v>
      </c>
      <c r="B343" s="90" t="str">
        <f>IF(Data!B343&lt;&gt;"",Data!B343,"")</f>
        <v/>
      </c>
      <c r="D343" s="12"/>
      <c r="E343" s="12"/>
    </row>
    <row r="344" spans="1:5">
      <c r="A344" s="89">
        <v>338</v>
      </c>
      <c r="B344" s="90" t="str">
        <f>IF(Data!B344&lt;&gt;"",Data!B344,"")</f>
        <v/>
      </c>
      <c r="D344" s="12"/>
      <c r="E344" s="12"/>
    </row>
    <row r="345" spans="1:5">
      <c r="A345" s="89">
        <v>339</v>
      </c>
      <c r="B345" s="90" t="str">
        <f>IF(Data!B345&lt;&gt;"",Data!B345,"")</f>
        <v/>
      </c>
      <c r="D345" s="12"/>
      <c r="E345" s="12"/>
    </row>
    <row r="346" spans="1:5">
      <c r="A346" s="89">
        <v>340</v>
      </c>
      <c r="B346" s="90" t="str">
        <f>IF(Data!B346&lt;&gt;"",Data!B346,"")</f>
        <v/>
      </c>
      <c r="D346" s="12"/>
      <c r="E346" s="12"/>
    </row>
    <row r="347" spans="1:5">
      <c r="A347" s="89">
        <v>341</v>
      </c>
      <c r="B347" s="90" t="str">
        <f>IF(Data!B347&lt;&gt;"",Data!B347,"")</f>
        <v/>
      </c>
      <c r="D347" s="12"/>
      <c r="E347" s="12"/>
    </row>
    <row r="348" spans="1:5">
      <c r="A348" s="89">
        <v>342</v>
      </c>
      <c r="B348" s="90" t="str">
        <f>IF(Data!B348&lt;&gt;"",Data!B348,"")</f>
        <v/>
      </c>
      <c r="D348" s="12"/>
      <c r="E348" s="12"/>
    </row>
    <row r="349" spans="1:5">
      <c r="A349" s="89">
        <v>343</v>
      </c>
      <c r="B349" s="90" t="str">
        <f>IF(Data!B349&lt;&gt;"",Data!B349,"")</f>
        <v/>
      </c>
      <c r="D349" s="12"/>
      <c r="E349" s="12"/>
    </row>
    <row r="350" spans="1:5">
      <c r="A350" s="89">
        <v>344</v>
      </c>
      <c r="B350" s="90" t="str">
        <f>IF(Data!B350&lt;&gt;"",Data!B350,"")</f>
        <v/>
      </c>
      <c r="D350" s="12"/>
      <c r="E350" s="12"/>
    </row>
    <row r="351" spans="1:5">
      <c r="A351" s="89">
        <v>345</v>
      </c>
      <c r="B351" s="90" t="str">
        <f>IF(Data!B351&lt;&gt;"",Data!B351,"")</f>
        <v/>
      </c>
      <c r="D351" s="12"/>
      <c r="E351" s="12"/>
    </row>
    <row r="352" spans="1:5">
      <c r="A352" s="89">
        <v>346</v>
      </c>
      <c r="B352" s="90" t="str">
        <f>IF(Data!B352&lt;&gt;"",Data!B352,"")</f>
        <v/>
      </c>
      <c r="D352" s="12"/>
      <c r="E352" s="12"/>
    </row>
    <row r="353" spans="1:5">
      <c r="A353" s="89">
        <v>347</v>
      </c>
      <c r="B353" s="90" t="str">
        <f>IF(Data!B353&lt;&gt;"",Data!B353,"")</f>
        <v/>
      </c>
      <c r="D353" s="12"/>
      <c r="E353" s="12"/>
    </row>
    <row r="354" spans="1:5">
      <c r="A354" s="89">
        <v>348</v>
      </c>
      <c r="B354" s="90" t="str">
        <f>IF(Data!B354&lt;&gt;"",Data!B354,"")</f>
        <v/>
      </c>
      <c r="D354" s="12"/>
      <c r="E354" s="12"/>
    </row>
    <row r="355" spans="1:5">
      <c r="A355" s="89">
        <v>349</v>
      </c>
      <c r="B355" s="90" t="str">
        <f>IF(Data!B355&lt;&gt;"",Data!B355,"")</f>
        <v/>
      </c>
      <c r="D355" s="12"/>
      <c r="E355" s="12"/>
    </row>
    <row r="356" spans="1:5">
      <c r="A356" s="89">
        <v>350</v>
      </c>
      <c r="B356" s="90" t="str">
        <f>IF(Data!B356&lt;&gt;"",Data!B356,"")</f>
        <v/>
      </c>
      <c r="D356" s="12"/>
      <c r="E356" s="12"/>
    </row>
    <row r="357" spans="1:5">
      <c r="A357" s="89">
        <v>351</v>
      </c>
      <c r="B357" s="90" t="str">
        <f>IF(Data!B357&lt;&gt;"",Data!B357,"")</f>
        <v/>
      </c>
      <c r="D357" s="12"/>
      <c r="E357" s="12"/>
    </row>
    <row r="358" spans="1:5">
      <c r="A358" s="89">
        <v>352</v>
      </c>
      <c r="B358" s="90" t="str">
        <f>IF(Data!B358&lt;&gt;"",Data!B358,"")</f>
        <v/>
      </c>
      <c r="D358" s="12"/>
      <c r="E358" s="12"/>
    </row>
    <row r="359" spans="1:5">
      <c r="A359" s="89">
        <v>353</v>
      </c>
      <c r="B359" s="90" t="str">
        <f>IF(Data!B359&lt;&gt;"",Data!B359,"")</f>
        <v/>
      </c>
      <c r="D359" s="12"/>
      <c r="E359" s="12"/>
    </row>
    <row r="360" spans="1:5">
      <c r="A360" s="89">
        <v>354</v>
      </c>
      <c r="B360" s="90" t="str">
        <f>IF(Data!B360&lt;&gt;"",Data!B360,"")</f>
        <v/>
      </c>
      <c r="D360" s="12"/>
      <c r="E360" s="12"/>
    </row>
    <row r="361" spans="1:5">
      <c r="A361" s="89">
        <v>355</v>
      </c>
      <c r="B361" s="90" t="str">
        <f>IF(Data!B361&lt;&gt;"",Data!B361,"")</f>
        <v/>
      </c>
      <c r="D361" s="12"/>
      <c r="E361" s="12"/>
    </row>
    <row r="362" spans="1:5">
      <c r="A362" s="89">
        <v>356</v>
      </c>
      <c r="B362" s="90" t="str">
        <f>IF(Data!B362&lt;&gt;"",Data!B362,"")</f>
        <v/>
      </c>
      <c r="D362" s="12"/>
      <c r="E362" s="12"/>
    </row>
    <row r="363" spans="1:5">
      <c r="A363" s="89">
        <v>357</v>
      </c>
      <c r="B363" s="90" t="str">
        <f>IF(Data!B363&lt;&gt;"",Data!B363,"")</f>
        <v/>
      </c>
      <c r="D363" s="12"/>
      <c r="E363" s="12"/>
    </row>
    <row r="364" spans="1:5">
      <c r="A364" s="89">
        <v>358</v>
      </c>
      <c r="B364" s="90" t="str">
        <f>IF(Data!B364&lt;&gt;"",Data!B364,"")</f>
        <v/>
      </c>
      <c r="D364" s="12"/>
      <c r="E364" s="12"/>
    </row>
    <row r="365" spans="1:5">
      <c r="A365" s="89">
        <v>359</v>
      </c>
      <c r="B365" s="90" t="str">
        <f>IF(Data!B365&lt;&gt;"",Data!B365,"")</f>
        <v/>
      </c>
      <c r="D365" s="12"/>
      <c r="E365" s="12"/>
    </row>
    <row r="366" spans="1:5">
      <c r="A366" s="89">
        <v>360</v>
      </c>
      <c r="B366" s="90" t="str">
        <f>IF(Data!B366&lt;&gt;"",Data!B366,"")</f>
        <v/>
      </c>
      <c r="D366" s="12"/>
      <c r="E366" s="12"/>
    </row>
    <row r="367" spans="1:5">
      <c r="A367" s="89">
        <v>361</v>
      </c>
      <c r="B367" s="90" t="str">
        <f>IF(Data!B367&lt;&gt;"",Data!B367,"")</f>
        <v/>
      </c>
      <c r="D367" s="12"/>
      <c r="E367" s="12"/>
    </row>
    <row r="368" spans="1:5">
      <c r="A368" s="89">
        <v>362</v>
      </c>
      <c r="B368" s="90" t="str">
        <f>IF(Data!B368&lt;&gt;"",Data!B368,"")</f>
        <v/>
      </c>
      <c r="D368" s="12"/>
      <c r="E368" s="12"/>
    </row>
    <row r="369" spans="1:5">
      <c r="A369" s="89">
        <v>363</v>
      </c>
      <c r="B369" s="90" t="str">
        <f>IF(Data!B369&lt;&gt;"",Data!B369,"")</f>
        <v/>
      </c>
      <c r="D369" s="12"/>
      <c r="E369" s="12"/>
    </row>
    <row r="370" spans="1:5">
      <c r="A370" s="89">
        <v>364</v>
      </c>
      <c r="B370" s="90" t="str">
        <f>IF(Data!B370&lt;&gt;"",Data!B370,"")</f>
        <v/>
      </c>
      <c r="D370" s="12"/>
      <c r="E370" s="12"/>
    </row>
    <row r="371" spans="1:5">
      <c r="A371" s="89">
        <v>365</v>
      </c>
      <c r="B371" s="90" t="str">
        <f>IF(Data!B371&lt;&gt;"",Data!B371,"")</f>
        <v/>
      </c>
      <c r="D371" s="12"/>
      <c r="E371" s="12"/>
    </row>
    <row r="372" spans="1:5">
      <c r="A372" s="89">
        <v>366</v>
      </c>
      <c r="B372" s="90" t="str">
        <f>IF(Data!B372&lt;&gt;"",Data!B372,"")</f>
        <v/>
      </c>
      <c r="D372" s="12"/>
      <c r="E372" s="12"/>
    </row>
    <row r="373" spans="1:5">
      <c r="A373" s="89">
        <v>367</v>
      </c>
      <c r="B373" s="90" t="str">
        <f>IF(Data!B373&lt;&gt;"",Data!B373,"")</f>
        <v/>
      </c>
      <c r="D373" s="12"/>
      <c r="E373" s="12"/>
    </row>
    <row r="374" spans="1:5">
      <c r="A374" s="89">
        <v>368</v>
      </c>
      <c r="B374" s="90" t="str">
        <f>IF(Data!B374&lt;&gt;"",Data!B374,"")</f>
        <v/>
      </c>
      <c r="D374" s="12"/>
      <c r="E374" s="12"/>
    </row>
    <row r="375" spans="1:5">
      <c r="A375" s="89">
        <v>369</v>
      </c>
      <c r="B375" s="90" t="str">
        <f>IF(Data!B375&lt;&gt;"",Data!B375,"")</f>
        <v/>
      </c>
      <c r="D375" s="12"/>
      <c r="E375" s="12"/>
    </row>
    <row r="376" spans="1:5">
      <c r="A376" s="89">
        <v>370</v>
      </c>
      <c r="B376" s="90" t="str">
        <f>IF(Data!B376&lt;&gt;"",Data!B376,"")</f>
        <v/>
      </c>
      <c r="D376" s="12"/>
      <c r="E376" s="12"/>
    </row>
    <row r="377" spans="1:5">
      <c r="A377" s="89">
        <v>371</v>
      </c>
      <c r="B377" s="90" t="str">
        <f>IF(Data!B377&lt;&gt;"",Data!B377,"")</f>
        <v/>
      </c>
      <c r="D377" s="12"/>
      <c r="E377" s="12"/>
    </row>
    <row r="378" spans="1:5">
      <c r="A378" s="89">
        <v>372</v>
      </c>
      <c r="B378" s="90" t="str">
        <f>IF(Data!B378&lt;&gt;"",Data!B378,"")</f>
        <v/>
      </c>
      <c r="D378" s="12"/>
      <c r="E378" s="12"/>
    </row>
    <row r="379" spans="1:5">
      <c r="A379" s="89">
        <v>373</v>
      </c>
      <c r="B379" s="90" t="str">
        <f>IF(Data!B379&lt;&gt;"",Data!B379,"")</f>
        <v/>
      </c>
      <c r="D379" s="12"/>
      <c r="E379" s="12"/>
    </row>
    <row r="380" spans="1:5">
      <c r="A380" s="89">
        <v>374</v>
      </c>
      <c r="B380" s="90" t="str">
        <f>IF(Data!B380&lt;&gt;"",Data!B380,"")</f>
        <v/>
      </c>
      <c r="D380" s="12"/>
      <c r="E380" s="12"/>
    </row>
    <row r="381" spans="1:5">
      <c r="A381" s="89">
        <v>375</v>
      </c>
      <c r="B381" s="90" t="str">
        <f>IF(Data!B381&lt;&gt;"",Data!B381,"")</f>
        <v/>
      </c>
      <c r="D381" s="12"/>
      <c r="E381" s="12"/>
    </row>
    <row r="382" spans="1:5">
      <c r="A382" s="89">
        <v>376</v>
      </c>
      <c r="B382" s="90" t="str">
        <f>IF(Data!B382&lt;&gt;"",Data!B382,"")</f>
        <v/>
      </c>
      <c r="D382" s="12"/>
      <c r="E382" s="12"/>
    </row>
    <row r="383" spans="1:5">
      <c r="A383" s="89">
        <v>377</v>
      </c>
      <c r="B383" s="90" t="str">
        <f>IF(Data!B383&lt;&gt;"",Data!B383,"")</f>
        <v/>
      </c>
      <c r="D383" s="12"/>
      <c r="E383" s="12"/>
    </row>
    <row r="384" spans="1:5">
      <c r="A384" s="89">
        <v>378</v>
      </c>
      <c r="B384" s="90" t="str">
        <f>IF(Data!B384&lt;&gt;"",Data!B384,"")</f>
        <v/>
      </c>
      <c r="D384" s="12"/>
      <c r="E384" s="12"/>
    </row>
    <row r="385" spans="1:5">
      <c r="A385" s="89">
        <v>379</v>
      </c>
      <c r="B385" s="90" t="str">
        <f>IF(Data!B385&lt;&gt;"",Data!B385,"")</f>
        <v/>
      </c>
      <c r="D385" s="12"/>
      <c r="E385" s="12"/>
    </row>
    <row r="386" spans="1:5">
      <c r="A386" s="89">
        <v>380</v>
      </c>
      <c r="B386" s="90" t="str">
        <f>IF(Data!B386&lt;&gt;"",Data!B386,"")</f>
        <v/>
      </c>
      <c r="D386" s="12"/>
      <c r="E386" s="12"/>
    </row>
    <row r="387" spans="1:5">
      <c r="A387" s="89">
        <v>381</v>
      </c>
      <c r="B387" s="90" t="str">
        <f>IF(Data!B387&lt;&gt;"",Data!B387,"")</f>
        <v/>
      </c>
      <c r="D387" s="12"/>
      <c r="E387" s="12"/>
    </row>
    <row r="388" spans="1:5">
      <c r="A388" s="89">
        <v>382</v>
      </c>
      <c r="B388" s="90" t="str">
        <f>IF(Data!B388&lt;&gt;"",Data!B388,"")</f>
        <v/>
      </c>
      <c r="D388" s="12"/>
      <c r="E388" s="12"/>
    </row>
    <row r="389" spans="1:5">
      <c r="A389" s="89">
        <v>383</v>
      </c>
      <c r="B389" s="90" t="str">
        <f>IF(Data!B389&lt;&gt;"",Data!B389,"")</f>
        <v/>
      </c>
      <c r="D389" s="12"/>
      <c r="E389" s="12"/>
    </row>
    <row r="390" spans="1:5">
      <c r="A390" s="89">
        <v>384</v>
      </c>
      <c r="B390" s="90" t="str">
        <f>IF(Data!B390&lt;&gt;"",Data!B390,"")</f>
        <v/>
      </c>
      <c r="D390" s="12"/>
      <c r="E390" s="12"/>
    </row>
    <row r="391" spans="1:5">
      <c r="A391" s="89">
        <v>385</v>
      </c>
      <c r="B391" s="90" t="str">
        <f>IF(Data!B391&lt;&gt;"",Data!B391,"")</f>
        <v/>
      </c>
      <c r="D391" s="12"/>
      <c r="E391" s="12"/>
    </row>
    <row r="392" spans="1:5">
      <c r="A392" s="89">
        <v>386</v>
      </c>
      <c r="B392" s="90" t="str">
        <f>IF(Data!B392&lt;&gt;"",Data!B392,"")</f>
        <v/>
      </c>
      <c r="D392" s="12"/>
      <c r="E392" s="12"/>
    </row>
    <row r="393" spans="1:5">
      <c r="A393" s="89">
        <v>387</v>
      </c>
      <c r="B393" s="90" t="str">
        <f>IF(Data!B393&lt;&gt;"",Data!B393,"")</f>
        <v/>
      </c>
      <c r="D393" s="12"/>
      <c r="E393" s="12"/>
    </row>
    <row r="394" spans="1:5">
      <c r="A394" s="89">
        <v>388</v>
      </c>
      <c r="B394" s="90" t="str">
        <f>IF(Data!B394&lt;&gt;"",Data!B394,"")</f>
        <v/>
      </c>
      <c r="D394" s="12"/>
      <c r="E394" s="12"/>
    </row>
    <row r="395" spans="1:5">
      <c r="A395" s="89">
        <v>389</v>
      </c>
      <c r="B395" s="90" t="str">
        <f>IF(Data!B395&lt;&gt;"",Data!B395,"")</f>
        <v/>
      </c>
      <c r="D395" s="12"/>
      <c r="E395" s="12"/>
    </row>
    <row r="396" spans="1:5">
      <c r="A396" s="89">
        <v>390</v>
      </c>
      <c r="B396" s="90" t="str">
        <f>IF(Data!B396&lt;&gt;"",Data!B396,"")</f>
        <v/>
      </c>
      <c r="D396" s="12"/>
      <c r="E396" s="12"/>
    </row>
    <row r="397" spans="1:5">
      <c r="A397" s="89">
        <v>391</v>
      </c>
      <c r="B397" s="90" t="str">
        <f>IF(Data!B397&lt;&gt;"",Data!B397,"")</f>
        <v/>
      </c>
      <c r="D397" s="12"/>
      <c r="E397" s="12"/>
    </row>
    <row r="398" spans="1:5">
      <c r="A398" s="89">
        <v>392</v>
      </c>
      <c r="B398" s="90" t="str">
        <f>IF(Data!B398&lt;&gt;"",Data!B398,"")</f>
        <v/>
      </c>
      <c r="D398" s="12"/>
      <c r="E398" s="12"/>
    </row>
    <row r="399" spans="1:5">
      <c r="A399" s="89">
        <v>393</v>
      </c>
      <c r="B399" s="90" t="str">
        <f>IF(Data!B399&lt;&gt;"",Data!B399,"")</f>
        <v/>
      </c>
      <c r="D399" s="12"/>
      <c r="E399" s="12"/>
    </row>
    <row r="400" spans="1:5">
      <c r="A400" s="89">
        <v>394</v>
      </c>
      <c r="B400" s="90" t="str">
        <f>IF(Data!B400&lt;&gt;"",Data!B400,"")</f>
        <v/>
      </c>
      <c r="D400" s="12"/>
      <c r="E400" s="12"/>
    </row>
    <row r="401" spans="1:5">
      <c r="A401" s="89">
        <v>395</v>
      </c>
      <c r="B401" s="90" t="str">
        <f>IF(Data!B401&lt;&gt;"",Data!B401,"")</f>
        <v/>
      </c>
      <c r="D401" s="12"/>
      <c r="E401" s="12"/>
    </row>
    <row r="402" spans="1:5">
      <c r="A402" s="89">
        <v>396</v>
      </c>
      <c r="B402" s="90" t="str">
        <f>IF(Data!B402&lt;&gt;"",Data!B402,"")</f>
        <v/>
      </c>
      <c r="D402" s="12"/>
      <c r="E402" s="12"/>
    </row>
    <row r="403" spans="1:5">
      <c r="A403" s="89">
        <v>397</v>
      </c>
      <c r="B403" s="90" t="str">
        <f>IF(Data!B403&lt;&gt;"",Data!B403,"")</f>
        <v/>
      </c>
      <c r="D403" s="12"/>
      <c r="E403" s="12"/>
    </row>
    <row r="404" spans="1:5">
      <c r="A404" s="89">
        <v>398</v>
      </c>
      <c r="B404" s="90" t="str">
        <f>IF(Data!B404&lt;&gt;"",Data!B404,"")</f>
        <v/>
      </c>
      <c r="D404" s="12"/>
      <c r="E404" s="12"/>
    </row>
    <row r="405" spans="1:5">
      <c r="A405" s="89">
        <v>399</v>
      </c>
      <c r="B405" s="90" t="str">
        <f>IF(Data!B405&lt;&gt;"",Data!B405,"")</f>
        <v/>
      </c>
      <c r="D405" s="12"/>
      <c r="E405" s="12"/>
    </row>
    <row r="406" spans="1:5">
      <c r="A406" s="89">
        <v>400</v>
      </c>
      <c r="B406" s="90" t="str">
        <f>IF(Data!B406&lt;&gt;"",Data!B406,"")</f>
        <v/>
      </c>
      <c r="D406" s="12"/>
      <c r="E406" s="12"/>
    </row>
    <row r="407" spans="1:5">
      <c r="A407" s="89">
        <v>401</v>
      </c>
      <c r="B407" s="90" t="str">
        <f>IF(Data!B407&lt;&gt;"",Data!B407,"")</f>
        <v/>
      </c>
      <c r="D407" s="12"/>
      <c r="E407" s="12"/>
    </row>
    <row r="408" spans="1:5">
      <c r="A408" s="89">
        <v>402</v>
      </c>
      <c r="B408" s="90" t="str">
        <f>IF(Data!B408&lt;&gt;"",Data!B408,"")</f>
        <v/>
      </c>
      <c r="D408" s="12"/>
      <c r="E408" s="12"/>
    </row>
    <row r="409" spans="1:5">
      <c r="A409" s="89">
        <v>403</v>
      </c>
      <c r="B409" s="90" t="str">
        <f>IF(Data!B409&lt;&gt;"",Data!B409,"")</f>
        <v/>
      </c>
      <c r="D409" s="12"/>
      <c r="E409" s="12"/>
    </row>
    <row r="410" spans="1:5">
      <c r="A410" s="89">
        <v>404</v>
      </c>
      <c r="B410" s="90" t="str">
        <f>IF(Data!B410&lt;&gt;"",Data!B410,"")</f>
        <v/>
      </c>
      <c r="D410" s="12"/>
      <c r="E410" s="12"/>
    </row>
    <row r="411" spans="1:5">
      <c r="A411" s="89">
        <v>405</v>
      </c>
      <c r="B411" s="90" t="str">
        <f>IF(Data!B411&lt;&gt;"",Data!B411,"")</f>
        <v/>
      </c>
      <c r="D411" s="12"/>
      <c r="E411" s="12"/>
    </row>
    <row r="412" spans="1:5">
      <c r="A412" s="89">
        <v>406</v>
      </c>
      <c r="B412" s="90" t="str">
        <f>IF(Data!B412&lt;&gt;"",Data!B412,"")</f>
        <v/>
      </c>
      <c r="D412" s="12"/>
      <c r="E412" s="12"/>
    </row>
    <row r="413" spans="1:5">
      <c r="A413" s="89">
        <v>407</v>
      </c>
      <c r="B413" s="90" t="str">
        <f>IF(Data!B413&lt;&gt;"",Data!B413,"")</f>
        <v/>
      </c>
      <c r="D413" s="12"/>
      <c r="E413" s="12"/>
    </row>
    <row r="414" spans="1:5">
      <c r="A414" s="89">
        <v>408</v>
      </c>
      <c r="B414" s="90" t="str">
        <f>IF(Data!B414&lt;&gt;"",Data!B414,"")</f>
        <v/>
      </c>
      <c r="D414" s="12"/>
      <c r="E414" s="12"/>
    </row>
    <row r="415" spans="1:5">
      <c r="A415" s="89">
        <v>409</v>
      </c>
      <c r="B415" s="90" t="str">
        <f>IF(Data!B415&lt;&gt;"",Data!B415,"")</f>
        <v/>
      </c>
      <c r="D415" s="12"/>
      <c r="E415" s="12"/>
    </row>
    <row r="416" spans="1:5">
      <c r="A416" s="89">
        <v>410</v>
      </c>
      <c r="B416" s="90" t="str">
        <f>IF(Data!B416&lt;&gt;"",Data!B416,"")</f>
        <v/>
      </c>
      <c r="D416" s="12"/>
      <c r="E416" s="12"/>
    </row>
    <row r="417" spans="1:5">
      <c r="A417" s="89">
        <v>411</v>
      </c>
      <c r="B417" s="90" t="str">
        <f>IF(Data!B417&lt;&gt;"",Data!B417,"")</f>
        <v/>
      </c>
      <c r="D417" s="12"/>
      <c r="E417" s="12"/>
    </row>
    <row r="418" spans="1:5">
      <c r="A418" s="89">
        <v>412</v>
      </c>
      <c r="B418" s="90" t="str">
        <f>IF(Data!B418&lt;&gt;"",Data!B418,"")</f>
        <v/>
      </c>
      <c r="D418" s="12"/>
      <c r="E418" s="12"/>
    </row>
    <row r="419" spans="1:5">
      <c r="A419" s="89">
        <v>413</v>
      </c>
      <c r="B419" s="90" t="str">
        <f>IF(Data!B419&lt;&gt;"",Data!B419,"")</f>
        <v/>
      </c>
      <c r="D419" s="12"/>
      <c r="E419" s="12"/>
    </row>
    <row r="420" spans="1:5">
      <c r="A420" s="89">
        <v>414</v>
      </c>
      <c r="B420" s="90" t="str">
        <f>IF(Data!B420&lt;&gt;"",Data!B420,"")</f>
        <v/>
      </c>
      <c r="D420" s="12"/>
      <c r="E420" s="12"/>
    </row>
    <row r="421" spans="1:5">
      <c r="A421" s="89">
        <v>415</v>
      </c>
      <c r="B421" s="90" t="str">
        <f>IF(Data!B421&lt;&gt;"",Data!B421,"")</f>
        <v/>
      </c>
      <c r="D421" s="12"/>
      <c r="E421" s="12"/>
    </row>
    <row r="422" spans="1:5">
      <c r="A422" s="89">
        <v>416</v>
      </c>
      <c r="B422" s="90" t="str">
        <f>IF(Data!B422&lt;&gt;"",Data!B422,"")</f>
        <v/>
      </c>
      <c r="D422" s="12"/>
      <c r="E422" s="12"/>
    </row>
    <row r="423" spans="1:5">
      <c r="A423" s="89">
        <v>417</v>
      </c>
      <c r="B423" s="90" t="str">
        <f>IF(Data!B423&lt;&gt;"",Data!B423,"")</f>
        <v/>
      </c>
      <c r="D423" s="12"/>
      <c r="E423" s="12"/>
    </row>
    <row r="424" spans="1:5">
      <c r="A424" s="89">
        <v>418</v>
      </c>
      <c r="B424" s="90" t="str">
        <f>IF(Data!B424&lt;&gt;"",Data!B424,"")</f>
        <v/>
      </c>
      <c r="D424" s="12"/>
      <c r="E424" s="12"/>
    </row>
    <row r="425" spans="1:5">
      <c r="A425" s="89">
        <v>419</v>
      </c>
      <c r="B425" s="90" t="str">
        <f>IF(Data!B425&lt;&gt;"",Data!B425,"")</f>
        <v/>
      </c>
      <c r="D425" s="12"/>
      <c r="E425" s="12"/>
    </row>
    <row r="426" spans="1:5">
      <c r="A426" s="89">
        <v>420</v>
      </c>
      <c r="B426" s="90" t="str">
        <f>IF(Data!B426&lt;&gt;"",Data!B426,"")</f>
        <v/>
      </c>
      <c r="D426" s="12"/>
      <c r="E426" s="12"/>
    </row>
    <row r="427" spans="1:5">
      <c r="A427" s="89">
        <v>421</v>
      </c>
      <c r="B427" s="90" t="str">
        <f>IF(Data!B427&lt;&gt;"",Data!B427,"")</f>
        <v/>
      </c>
      <c r="D427" s="12"/>
      <c r="E427" s="12"/>
    </row>
    <row r="428" spans="1:5">
      <c r="A428" s="89">
        <v>422</v>
      </c>
      <c r="B428" s="90" t="str">
        <f>IF(Data!B428&lt;&gt;"",Data!B428,"")</f>
        <v/>
      </c>
      <c r="D428" s="12"/>
      <c r="E428" s="12"/>
    </row>
    <row r="429" spans="1:5">
      <c r="A429" s="89">
        <v>423</v>
      </c>
      <c r="B429" s="90" t="str">
        <f>IF(Data!B429&lt;&gt;"",Data!B429,"")</f>
        <v/>
      </c>
      <c r="D429" s="12"/>
      <c r="E429" s="12"/>
    </row>
    <row r="430" spans="1:5">
      <c r="A430" s="89">
        <v>424</v>
      </c>
      <c r="B430" s="90" t="str">
        <f>IF(Data!B430&lt;&gt;"",Data!B430,"")</f>
        <v/>
      </c>
      <c r="D430" s="12"/>
      <c r="E430" s="12"/>
    </row>
    <row r="431" spans="1:5">
      <c r="A431" s="89">
        <v>425</v>
      </c>
      <c r="B431" s="90" t="str">
        <f>IF(Data!B431&lt;&gt;"",Data!B431,"")</f>
        <v/>
      </c>
      <c r="D431" s="12"/>
      <c r="E431" s="12"/>
    </row>
    <row r="432" spans="1:5">
      <c r="A432" s="89">
        <v>426</v>
      </c>
      <c r="B432" s="90" t="str">
        <f>IF(Data!B432&lt;&gt;"",Data!B432,"")</f>
        <v/>
      </c>
      <c r="D432" s="12"/>
      <c r="E432" s="12"/>
    </row>
    <row r="433" spans="1:5">
      <c r="A433" s="89">
        <v>427</v>
      </c>
      <c r="B433" s="90" t="str">
        <f>IF(Data!B433&lt;&gt;"",Data!B433,"")</f>
        <v/>
      </c>
      <c r="D433" s="12"/>
      <c r="E433" s="12"/>
    </row>
    <row r="434" spans="1:5">
      <c r="A434" s="89">
        <v>428</v>
      </c>
      <c r="B434" s="90" t="str">
        <f>IF(Data!B434&lt;&gt;"",Data!B434,"")</f>
        <v/>
      </c>
      <c r="D434" s="12"/>
      <c r="E434" s="12"/>
    </row>
    <row r="435" spans="1:5">
      <c r="A435" s="89">
        <v>429</v>
      </c>
      <c r="B435" s="90" t="str">
        <f>IF(Data!B435&lt;&gt;"",Data!B435,"")</f>
        <v/>
      </c>
      <c r="D435" s="12"/>
      <c r="E435" s="12"/>
    </row>
    <row r="436" spans="1:5">
      <c r="A436" s="89">
        <v>430</v>
      </c>
      <c r="B436" s="90" t="str">
        <f>IF(Data!B436&lt;&gt;"",Data!B436,"")</f>
        <v/>
      </c>
      <c r="D436" s="12"/>
      <c r="E436" s="12"/>
    </row>
    <row r="437" spans="1:5">
      <c r="A437" s="89">
        <v>431</v>
      </c>
      <c r="B437" s="90" t="str">
        <f>IF(Data!B437&lt;&gt;"",Data!B437,"")</f>
        <v/>
      </c>
      <c r="D437" s="12"/>
      <c r="E437" s="12"/>
    </row>
    <row r="438" spans="1:5">
      <c r="A438" s="89">
        <v>432</v>
      </c>
      <c r="B438" s="90" t="str">
        <f>IF(Data!B438&lt;&gt;"",Data!B438,"")</f>
        <v/>
      </c>
      <c r="D438" s="12"/>
      <c r="E438" s="12"/>
    </row>
    <row r="439" spans="1:5">
      <c r="A439" s="89">
        <v>433</v>
      </c>
      <c r="B439" s="90" t="str">
        <f>IF(Data!B439&lt;&gt;"",Data!B439,"")</f>
        <v/>
      </c>
      <c r="D439" s="12"/>
      <c r="E439" s="12"/>
    </row>
    <row r="440" spans="1:5">
      <c r="A440" s="89">
        <v>434</v>
      </c>
      <c r="B440" s="90" t="str">
        <f>IF(Data!B440&lt;&gt;"",Data!B440,"")</f>
        <v/>
      </c>
      <c r="D440" s="12"/>
      <c r="E440" s="12"/>
    </row>
    <row r="441" spans="1:5">
      <c r="A441" s="89">
        <v>435</v>
      </c>
      <c r="B441" s="90" t="str">
        <f>IF(Data!B441&lt;&gt;"",Data!B441,"")</f>
        <v/>
      </c>
      <c r="D441" s="12"/>
      <c r="E441" s="12"/>
    </row>
    <row r="442" spans="1:5">
      <c r="A442" s="89">
        <v>436</v>
      </c>
      <c r="B442" s="90" t="str">
        <f>IF(Data!B442&lt;&gt;"",Data!B442,"")</f>
        <v/>
      </c>
      <c r="D442" s="12"/>
      <c r="E442" s="12"/>
    </row>
    <row r="443" spans="1:5">
      <c r="A443" s="89">
        <v>437</v>
      </c>
      <c r="B443" s="90" t="str">
        <f>IF(Data!B443&lt;&gt;"",Data!B443,"")</f>
        <v/>
      </c>
      <c r="D443" s="12"/>
      <c r="E443" s="12"/>
    </row>
    <row r="444" spans="1:5">
      <c r="A444" s="89">
        <v>438</v>
      </c>
      <c r="B444" s="90" t="str">
        <f>IF(Data!B444&lt;&gt;"",Data!B444,"")</f>
        <v/>
      </c>
      <c r="D444" s="12"/>
      <c r="E444" s="12"/>
    </row>
    <row r="445" spans="1:5">
      <c r="A445" s="89">
        <v>439</v>
      </c>
      <c r="B445" s="90" t="str">
        <f>IF(Data!B445&lt;&gt;"",Data!B445,"")</f>
        <v/>
      </c>
      <c r="D445" s="12"/>
      <c r="E445" s="12"/>
    </row>
    <row r="446" spans="1:5">
      <c r="A446" s="89">
        <v>440</v>
      </c>
      <c r="B446" s="90" t="str">
        <f>IF(Data!B446&lt;&gt;"",Data!B446,"")</f>
        <v/>
      </c>
      <c r="D446" s="12"/>
      <c r="E446" s="12"/>
    </row>
    <row r="447" spans="1:5">
      <c r="A447" s="89">
        <v>441</v>
      </c>
      <c r="B447" s="90" t="str">
        <f>IF(Data!B447&lt;&gt;"",Data!B447,"")</f>
        <v/>
      </c>
      <c r="D447" s="12"/>
      <c r="E447" s="12"/>
    </row>
    <row r="448" spans="1:5">
      <c r="A448" s="89">
        <v>442</v>
      </c>
      <c r="B448" s="90" t="str">
        <f>IF(Data!B448&lt;&gt;"",Data!B448,"")</f>
        <v/>
      </c>
      <c r="D448" s="12"/>
      <c r="E448" s="12"/>
    </row>
    <row r="449" spans="1:5">
      <c r="A449" s="89">
        <v>443</v>
      </c>
      <c r="B449" s="90" t="str">
        <f>IF(Data!B449&lt;&gt;"",Data!B449,"")</f>
        <v/>
      </c>
      <c r="D449" s="12"/>
      <c r="E449" s="12"/>
    </row>
    <row r="450" spans="1:5">
      <c r="A450" s="89">
        <v>444</v>
      </c>
      <c r="B450" s="90" t="str">
        <f>IF(Data!B450&lt;&gt;"",Data!B450,"")</f>
        <v/>
      </c>
      <c r="D450" s="12"/>
      <c r="E450" s="12"/>
    </row>
    <row r="451" spans="1:5">
      <c r="A451" s="89">
        <v>445</v>
      </c>
      <c r="B451" s="90" t="str">
        <f>IF(Data!B451&lt;&gt;"",Data!B451,"")</f>
        <v/>
      </c>
      <c r="D451" s="12"/>
      <c r="E451" s="12"/>
    </row>
    <row r="452" spans="1:5">
      <c r="A452" s="89">
        <v>446</v>
      </c>
      <c r="B452" s="90" t="str">
        <f>IF(Data!B452&lt;&gt;"",Data!B452,"")</f>
        <v/>
      </c>
      <c r="D452" s="12"/>
      <c r="E452" s="12"/>
    </row>
    <row r="453" spans="1:5">
      <c r="A453" s="89">
        <v>447</v>
      </c>
      <c r="B453" s="90" t="str">
        <f>IF(Data!B453&lt;&gt;"",Data!B453,"")</f>
        <v/>
      </c>
      <c r="D453" s="12"/>
      <c r="E453" s="12"/>
    </row>
    <row r="454" spans="1:5">
      <c r="A454" s="89">
        <v>448</v>
      </c>
      <c r="B454" s="90" t="str">
        <f>IF(Data!B454&lt;&gt;"",Data!B454,"")</f>
        <v/>
      </c>
      <c r="D454" s="12"/>
      <c r="E454" s="12"/>
    </row>
    <row r="455" spans="1:5">
      <c r="A455" s="89">
        <v>449</v>
      </c>
      <c r="B455" s="90" t="str">
        <f>IF(Data!B455&lt;&gt;"",Data!B455,"")</f>
        <v/>
      </c>
      <c r="D455" s="12"/>
      <c r="E455" s="12"/>
    </row>
    <row r="456" spans="1:5">
      <c r="A456" s="89">
        <v>450</v>
      </c>
      <c r="B456" s="90" t="str">
        <f>IF(Data!B456&lt;&gt;"",Data!B456,"")</f>
        <v/>
      </c>
      <c r="D456" s="12"/>
      <c r="E456" s="12"/>
    </row>
    <row r="457" spans="1:5">
      <c r="A457" s="89">
        <v>451</v>
      </c>
      <c r="B457" s="90" t="str">
        <f>IF(Data!B457&lt;&gt;"",Data!B457,"")</f>
        <v/>
      </c>
      <c r="D457" s="12"/>
      <c r="E457" s="12"/>
    </row>
    <row r="458" spans="1:5">
      <c r="A458" s="89">
        <v>452</v>
      </c>
      <c r="B458" s="90" t="str">
        <f>IF(Data!B458&lt;&gt;"",Data!B458,"")</f>
        <v/>
      </c>
      <c r="D458" s="12"/>
      <c r="E458" s="12"/>
    </row>
    <row r="459" spans="1:5">
      <c r="A459" s="89">
        <v>453</v>
      </c>
      <c r="B459" s="90" t="str">
        <f>IF(Data!B459&lt;&gt;"",Data!B459,"")</f>
        <v/>
      </c>
      <c r="D459" s="12"/>
      <c r="E459" s="12"/>
    </row>
    <row r="460" spans="1:5">
      <c r="A460" s="89">
        <v>454</v>
      </c>
      <c r="B460" s="90" t="str">
        <f>IF(Data!B460&lt;&gt;"",Data!B460,"")</f>
        <v/>
      </c>
      <c r="D460" s="12"/>
      <c r="E460" s="12"/>
    </row>
    <row r="461" spans="1:5">
      <c r="A461" s="89">
        <v>455</v>
      </c>
      <c r="B461" s="90" t="str">
        <f>IF(Data!B461&lt;&gt;"",Data!B461,"")</f>
        <v/>
      </c>
      <c r="D461" s="12"/>
      <c r="E461" s="12"/>
    </row>
    <row r="462" spans="1:5">
      <c r="A462" s="89">
        <v>456</v>
      </c>
      <c r="B462" s="90" t="str">
        <f>IF(Data!B462&lt;&gt;"",Data!B462,"")</f>
        <v/>
      </c>
      <c r="D462" s="12"/>
      <c r="E462" s="12"/>
    </row>
    <row r="463" spans="1:5">
      <c r="A463" s="89">
        <v>457</v>
      </c>
      <c r="B463" s="90" t="str">
        <f>IF(Data!B463&lt;&gt;"",Data!B463,"")</f>
        <v/>
      </c>
      <c r="D463" s="12"/>
      <c r="E463" s="12"/>
    </row>
    <row r="464" spans="1:5">
      <c r="A464" s="89">
        <v>458</v>
      </c>
      <c r="B464" s="90" t="str">
        <f>IF(Data!B464&lt;&gt;"",Data!B464,"")</f>
        <v/>
      </c>
      <c r="D464" s="12"/>
      <c r="E464" s="12"/>
    </row>
    <row r="465" spans="1:5">
      <c r="A465" s="89">
        <v>459</v>
      </c>
      <c r="B465" s="90" t="str">
        <f>IF(Data!B465&lt;&gt;"",Data!B465,"")</f>
        <v/>
      </c>
      <c r="D465" s="12"/>
      <c r="E465" s="12"/>
    </row>
    <row r="466" spans="1:5">
      <c r="A466" s="89">
        <v>460</v>
      </c>
      <c r="B466" s="90" t="str">
        <f>IF(Data!B466&lt;&gt;"",Data!B466,"")</f>
        <v/>
      </c>
      <c r="D466" s="12"/>
      <c r="E466" s="12"/>
    </row>
    <row r="467" spans="1:5">
      <c r="A467" s="89">
        <v>461</v>
      </c>
      <c r="B467" s="90" t="str">
        <f>IF(Data!B467&lt;&gt;"",Data!B467,"")</f>
        <v/>
      </c>
      <c r="D467" s="12"/>
      <c r="E467" s="12"/>
    </row>
    <row r="468" spans="1:5">
      <c r="A468" s="89">
        <v>462</v>
      </c>
      <c r="B468" s="90" t="str">
        <f>IF(Data!B468&lt;&gt;"",Data!B468,"")</f>
        <v/>
      </c>
      <c r="D468" s="12"/>
      <c r="E468" s="12"/>
    </row>
    <row r="469" spans="1:5">
      <c r="A469" s="89">
        <v>463</v>
      </c>
      <c r="B469" s="90" t="str">
        <f>IF(Data!B469&lt;&gt;"",Data!B469,"")</f>
        <v/>
      </c>
      <c r="D469" s="12"/>
      <c r="E469" s="12"/>
    </row>
    <row r="470" spans="1:5">
      <c r="A470" s="89">
        <v>464</v>
      </c>
      <c r="B470" s="90" t="str">
        <f>IF(Data!B470&lt;&gt;"",Data!B470,"")</f>
        <v/>
      </c>
      <c r="D470" s="12"/>
      <c r="E470" s="12"/>
    </row>
    <row r="471" spans="1:5">
      <c r="A471" s="89">
        <v>465</v>
      </c>
      <c r="B471" s="90" t="str">
        <f>IF(Data!B471&lt;&gt;"",Data!B471,"")</f>
        <v/>
      </c>
      <c r="D471" s="12"/>
      <c r="E471" s="12"/>
    </row>
    <row r="472" spans="1:5">
      <c r="A472" s="89">
        <v>466</v>
      </c>
      <c r="B472" s="90" t="str">
        <f>IF(Data!B472&lt;&gt;"",Data!B472,"")</f>
        <v/>
      </c>
      <c r="D472" s="12"/>
      <c r="E472" s="12"/>
    </row>
    <row r="473" spans="1:5">
      <c r="A473" s="89">
        <v>467</v>
      </c>
      <c r="B473" s="90" t="str">
        <f>IF(Data!B473&lt;&gt;"",Data!B473,"")</f>
        <v/>
      </c>
      <c r="D473" s="12"/>
      <c r="E473" s="12"/>
    </row>
    <row r="474" spans="1:5">
      <c r="A474" s="89">
        <v>468</v>
      </c>
      <c r="B474" s="90" t="str">
        <f>IF(Data!B474&lt;&gt;"",Data!B474,"")</f>
        <v/>
      </c>
      <c r="D474" s="12"/>
      <c r="E474" s="12"/>
    </row>
    <row r="475" spans="1:5">
      <c r="A475" s="89">
        <v>469</v>
      </c>
      <c r="B475" s="90" t="str">
        <f>IF(Data!B475&lt;&gt;"",Data!B475,"")</f>
        <v/>
      </c>
      <c r="D475" s="12"/>
      <c r="E475" s="12"/>
    </row>
    <row r="476" spans="1:5">
      <c r="A476" s="89">
        <v>470</v>
      </c>
      <c r="B476" s="90" t="str">
        <f>IF(Data!B476&lt;&gt;"",Data!B476,"")</f>
        <v/>
      </c>
      <c r="D476" s="12"/>
      <c r="E476" s="12"/>
    </row>
    <row r="477" spans="1:5">
      <c r="A477" s="89">
        <v>471</v>
      </c>
      <c r="B477" s="90" t="str">
        <f>IF(Data!B477&lt;&gt;"",Data!B477,"")</f>
        <v/>
      </c>
      <c r="D477" s="12"/>
      <c r="E477" s="12"/>
    </row>
    <row r="478" spans="1:5">
      <c r="A478" s="89">
        <v>472</v>
      </c>
      <c r="B478" s="90" t="str">
        <f>IF(Data!B478&lt;&gt;"",Data!B478,"")</f>
        <v/>
      </c>
      <c r="D478" s="12"/>
      <c r="E478" s="12"/>
    </row>
    <row r="479" spans="1:5">
      <c r="A479" s="89">
        <v>473</v>
      </c>
      <c r="B479" s="90" t="str">
        <f>IF(Data!B479&lt;&gt;"",Data!B479,"")</f>
        <v/>
      </c>
      <c r="D479" s="12"/>
      <c r="E479" s="12"/>
    </row>
    <row r="480" spans="1:5">
      <c r="A480" s="89">
        <v>474</v>
      </c>
      <c r="B480" s="90" t="str">
        <f>IF(Data!B480&lt;&gt;"",Data!B480,"")</f>
        <v/>
      </c>
      <c r="D480" s="12"/>
      <c r="E480" s="12"/>
    </row>
    <row r="481" spans="1:5">
      <c r="A481" s="89">
        <v>475</v>
      </c>
      <c r="B481" s="90" t="str">
        <f>IF(Data!B481&lt;&gt;"",Data!B481,"")</f>
        <v/>
      </c>
      <c r="D481" s="12"/>
      <c r="E481" s="12"/>
    </row>
    <row r="482" spans="1:5">
      <c r="A482" s="89">
        <v>476</v>
      </c>
      <c r="B482" s="90" t="str">
        <f>IF(Data!B482&lt;&gt;"",Data!B482,"")</f>
        <v/>
      </c>
      <c r="D482" s="12"/>
      <c r="E482" s="12"/>
    </row>
    <row r="483" spans="1:5">
      <c r="A483" s="89">
        <v>477</v>
      </c>
      <c r="B483" s="90" t="str">
        <f>IF(Data!B483&lt;&gt;"",Data!B483,"")</f>
        <v/>
      </c>
      <c r="D483" s="12"/>
      <c r="E483" s="12"/>
    </row>
    <row r="484" spans="1:5">
      <c r="A484" s="89">
        <v>478</v>
      </c>
      <c r="B484" s="90" t="str">
        <f>IF(Data!B484&lt;&gt;"",Data!B484,"")</f>
        <v/>
      </c>
      <c r="D484" s="12"/>
      <c r="E484" s="12"/>
    </row>
    <row r="485" spans="1:5">
      <c r="A485" s="89">
        <v>479</v>
      </c>
      <c r="B485" s="90" t="str">
        <f>IF(Data!B485&lt;&gt;"",Data!B485,"")</f>
        <v/>
      </c>
      <c r="D485" s="12"/>
      <c r="E485" s="12"/>
    </row>
    <row r="486" spans="1:5">
      <c r="A486" s="89">
        <v>480</v>
      </c>
      <c r="B486" s="90" t="str">
        <f>IF(Data!B486&lt;&gt;"",Data!B486,"")</f>
        <v/>
      </c>
      <c r="D486" s="12"/>
      <c r="E486" s="12"/>
    </row>
    <row r="487" spans="1:5">
      <c r="A487" s="89">
        <v>481</v>
      </c>
      <c r="B487" s="90" t="str">
        <f>IF(Data!B487&lt;&gt;"",Data!B487,"")</f>
        <v/>
      </c>
      <c r="D487" s="12"/>
      <c r="E487" s="12"/>
    </row>
    <row r="488" spans="1:5">
      <c r="A488" s="89">
        <v>482</v>
      </c>
      <c r="B488" s="90" t="str">
        <f>IF(Data!B488&lt;&gt;"",Data!B488,"")</f>
        <v/>
      </c>
      <c r="D488" s="12"/>
      <c r="E488" s="12"/>
    </row>
    <row r="489" spans="1:5">
      <c r="A489" s="89">
        <v>483</v>
      </c>
      <c r="B489" s="90" t="str">
        <f>IF(Data!B489&lt;&gt;"",Data!B489,"")</f>
        <v/>
      </c>
      <c r="D489" s="12"/>
      <c r="E489" s="12"/>
    </row>
    <row r="490" spans="1:5">
      <c r="A490" s="89">
        <v>484</v>
      </c>
      <c r="B490" s="90" t="str">
        <f>IF(Data!B490&lt;&gt;"",Data!B490,"")</f>
        <v/>
      </c>
      <c r="D490" s="12"/>
      <c r="E490" s="12"/>
    </row>
    <row r="491" spans="1:5">
      <c r="A491" s="89">
        <v>485</v>
      </c>
      <c r="B491" s="90" t="str">
        <f>IF(Data!B491&lt;&gt;"",Data!B491,"")</f>
        <v/>
      </c>
      <c r="D491" s="12"/>
      <c r="E491" s="12"/>
    </row>
    <row r="492" spans="1:5">
      <c r="A492" s="89">
        <v>486</v>
      </c>
      <c r="B492" s="90" t="str">
        <f>IF(Data!B492&lt;&gt;"",Data!B492,"")</f>
        <v/>
      </c>
      <c r="D492" s="12"/>
      <c r="E492" s="12"/>
    </row>
    <row r="493" spans="1:5">
      <c r="A493" s="89">
        <v>487</v>
      </c>
      <c r="B493" s="90" t="str">
        <f>IF(Data!B493&lt;&gt;"",Data!B493,"")</f>
        <v/>
      </c>
      <c r="D493" s="12"/>
      <c r="E493" s="12"/>
    </row>
    <row r="494" spans="1:5">
      <c r="A494" s="89">
        <v>488</v>
      </c>
      <c r="B494" s="90" t="str">
        <f>IF(Data!B494&lt;&gt;"",Data!B494,"")</f>
        <v/>
      </c>
      <c r="D494" s="12"/>
      <c r="E494" s="12"/>
    </row>
    <row r="495" spans="1:5">
      <c r="A495" s="89">
        <v>489</v>
      </c>
      <c r="B495" s="90" t="str">
        <f>IF(Data!B495&lt;&gt;"",Data!B495,"")</f>
        <v/>
      </c>
      <c r="D495" s="12"/>
      <c r="E495" s="12"/>
    </row>
    <row r="496" spans="1:5">
      <c r="A496" s="89">
        <v>490</v>
      </c>
      <c r="B496" s="90" t="str">
        <f>IF(Data!B496&lt;&gt;"",Data!B496,"")</f>
        <v/>
      </c>
      <c r="D496" s="12"/>
      <c r="E496" s="12"/>
    </row>
    <row r="497" spans="1:5">
      <c r="A497" s="89">
        <v>491</v>
      </c>
      <c r="B497" s="90" t="str">
        <f>IF(Data!B497&lt;&gt;"",Data!B497,"")</f>
        <v/>
      </c>
      <c r="D497" s="12"/>
      <c r="E497" s="12"/>
    </row>
    <row r="498" spans="1:5">
      <c r="A498" s="89">
        <v>492</v>
      </c>
      <c r="B498" s="90" t="str">
        <f>IF(Data!B498&lt;&gt;"",Data!B498,"")</f>
        <v/>
      </c>
      <c r="D498" s="12"/>
      <c r="E498" s="12"/>
    </row>
    <row r="499" spans="1:5">
      <c r="A499" s="89">
        <v>493</v>
      </c>
      <c r="B499" s="90" t="str">
        <f>IF(Data!B499&lt;&gt;"",Data!B499,"")</f>
        <v/>
      </c>
      <c r="D499" s="12"/>
      <c r="E499" s="12"/>
    </row>
    <row r="500" spans="1:5">
      <c r="A500" s="89">
        <v>494</v>
      </c>
      <c r="B500" s="90" t="str">
        <f>IF(Data!B500&lt;&gt;"",Data!B500,"")</f>
        <v/>
      </c>
      <c r="D500" s="12"/>
      <c r="E500" s="12"/>
    </row>
    <row r="501" spans="1:5">
      <c r="A501" s="89">
        <v>495</v>
      </c>
      <c r="B501" s="90" t="str">
        <f>IF(Data!B501&lt;&gt;"",Data!B501,"")</f>
        <v/>
      </c>
      <c r="D501" s="12"/>
      <c r="E501" s="12"/>
    </row>
    <row r="502" spans="1:5">
      <c r="A502" s="89">
        <v>496</v>
      </c>
      <c r="B502" s="90" t="str">
        <f>IF(Data!B502&lt;&gt;"",Data!B502,"")</f>
        <v/>
      </c>
      <c r="D502" s="12"/>
      <c r="E502" s="12"/>
    </row>
    <row r="503" spans="1:5">
      <c r="A503" s="89">
        <v>497</v>
      </c>
      <c r="B503" s="90" t="str">
        <f>IF(Data!B503&lt;&gt;"",Data!B503,"")</f>
        <v/>
      </c>
      <c r="D503" s="12"/>
      <c r="E503" s="12"/>
    </row>
    <row r="504" spans="1:5">
      <c r="A504" s="89">
        <v>498</v>
      </c>
      <c r="B504" s="90" t="str">
        <f>IF(Data!B504&lt;&gt;"",Data!B504,"")</f>
        <v/>
      </c>
      <c r="D504" s="12"/>
      <c r="E504" s="12"/>
    </row>
    <row r="505" spans="1:5">
      <c r="A505" s="89">
        <v>499</v>
      </c>
      <c r="B505" s="90" t="str">
        <f>IF(Data!B505&lt;&gt;"",Data!B505,"")</f>
        <v/>
      </c>
      <c r="D505" s="12"/>
      <c r="E505" s="12"/>
    </row>
    <row r="506" spans="1:5">
      <c r="A506" s="89">
        <v>500</v>
      </c>
      <c r="B506" s="90" t="str">
        <f>IF(Data!B506&lt;&gt;"",Data!B506,"")</f>
        <v/>
      </c>
      <c r="D506" s="12"/>
      <c r="E506" s="12"/>
    </row>
    <row r="507" spans="1:5">
      <c r="A507" s="89">
        <v>501</v>
      </c>
      <c r="B507" s="90" t="str">
        <f>IF(Data!B507&lt;&gt;"",Data!B507,"")</f>
        <v/>
      </c>
      <c r="D507" s="12"/>
      <c r="E507" s="12"/>
    </row>
    <row r="508" spans="1:5">
      <c r="A508" s="89">
        <v>502</v>
      </c>
      <c r="B508" s="90" t="str">
        <f>IF(Data!B508&lt;&gt;"",Data!B508,"")</f>
        <v/>
      </c>
      <c r="D508" s="12"/>
      <c r="E508" s="12"/>
    </row>
    <row r="509" spans="1:5">
      <c r="A509" s="89">
        <v>503</v>
      </c>
      <c r="B509" s="90" t="str">
        <f>IF(Data!B509&lt;&gt;"",Data!B509,"")</f>
        <v/>
      </c>
      <c r="D509" s="12"/>
      <c r="E509" s="12"/>
    </row>
    <row r="510" spans="1:5">
      <c r="A510" s="89">
        <v>504</v>
      </c>
      <c r="B510" s="90" t="str">
        <f>IF(Data!B510&lt;&gt;"",Data!B510,"")</f>
        <v/>
      </c>
      <c r="D510" s="12"/>
      <c r="E510" s="12"/>
    </row>
    <row r="511" spans="1:5">
      <c r="A511" s="89">
        <v>505</v>
      </c>
      <c r="B511" s="90" t="str">
        <f>IF(Data!B511&lt;&gt;"",Data!B511,"")</f>
        <v/>
      </c>
      <c r="D511" s="12"/>
      <c r="E511" s="12"/>
    </row>
    <row r="512" spans="1:5">
      <c r="A512" s="89">
        <v>506</v>
      </c>
      <c r="B512" s="90" t="str">
        <f>IF(Data!B512&lt;&gt;"",Data!B512,"")</f>
        <v/>
      </c>
      <c r="D512" s="12"/>
      <c r="E512" s="12"/>
    </row>
    <row r="513" spans="1:5">
      <c r="A513" s="89">
        <v>507</v>
      </c>
      <c r="B513" s="90" t="str">
        <f>IF(Data!B513&lt;&gt;"",Data!B513,"")</f>
        <v/>
      </c>
      <c r="D513" s="12"/>
      <c r="E513" s="12"/>
    </row>
    <row r="514" spans="1:5">
      <c r="A514" s="89">
        <v>508</v>
      </c>
      <c r="B514" s="90" t="str">
        <f>IF(Data!B514&lt;&gt;"",Data!B514,"")</f>
        <v/>
      </c>
      <c r="D514" s="12"/>
      <c r="E514" s="12"/>
    </row>
    <row r="515" spans="1:5">
      <c r="A515" s="89">
        <v>509</v>
      </c>
      <c r="B515" s="90" t="str">
        <f>IF(Data!B515&lt;&gt;"",Data!B515,"")</f>
        <v/>
      </c>
      <c r="D515" s="12"/>
      <c r="E515" s="12"/>
    </row>
    <row r="516" spans="1:5">
      <c r="A516" s="89">
        <v>510</v>
      </c>
      <c r="B516" s="90" t="str">
        <f>IF(Data!B516&lt;&gt;"",Data!B516,"")</f>
        <v/>
      </c>
      <c r="D516" s="12"/>
      <c r="E516" s="12"/>
    </row>
    <row r="517" spans="1:5">
      <c r="A517" s="89">
        <v>511</v>
      </c>
      <c r="B517" s="90" t="str">
        <f>IF(Data!B517&lt;&gt;"",Data!B517,"")</f>
        <v/>
      </c>
      <c r="D517" s="12"/>
      <c r="E517" s="12"/>
    </row>
    <row r="518" spans="1:5">
      <c r="A518" s="89">
        <v>512</v>
      </c>
      <c r="B518" s="90" t="str">
        <f>IF(Data!B518&lt;&gt;"",Data!B518,"")</f>
        <v/>
      </c>
      <c r="D518" s="12"/>
      <c r="E518" s="12"/>
    </row>
    <row r="519" spans="1:5">
      <c r="A519" s="89">
        <v>513</v>
      </c>
      <c r="B519" s="90" t="str">
        <f>IF(Data!B519&lt;&gt;"",Data!B519,"")</f>
        <v/>
      </c>
      <c r="D519" s="12"/>
      <c r="E519" s="12"/>
    </row>
    <row r="520" spans="1:5">
      <c r="A520" s="89">
        <v>514</v>
      </c>
      <c r="B520" s="90" t="str">
        <f>IF(Data!B520&lt;&gt;"",Data!B520,"")</f>
        <v/>
      </c>
      <c r="D520" s="12"/>
      <c r="E520" s="12"/>
    </row>
    <row r="521" spans="1:5">
      <c r="A521" s="89">
        <v>515</v>
      </c>
      <c r="B521" s="90" t="str">
        <f>IF(Data!B521&lt;&gt;"",Data!B521,"")</f>
        <v/>
      </c>
      <c r="D521" s="12"/>
      <c r="E521" s="12"/>
    </row>
    <row r="522" spans="1:5">
      <c r="A522" s="89">
        <v>516</v>
      </c>
      <c r="B522" s="90" t="str">
        <f>IF(Data!B522&lt;&gt;"",Data!B522,"")</f>
        <v/>
      </c>
      <c r="D522" s="12"/>
      <c r="E522" s="12"/>
    </row>
    <row r="523" spans="1:5">
      <c r="A523" s="89">
        <v>517</v>
      </c>
      <c r="B523" s="90" t="str">
        <f>IF(Data!B523&lt;&gt;"",Data!B523,"")</f>
        <v/>
      </c>
      <c r="D523" s="12"/>
      <c r="E523" s="12"/>
    </row>
    <row r="524" spans="1:5">
      <c r="A524" s="89">
        <v>518</v>
      </c>
      <c r="B524" s="90" t="str">
        <f>IF(Data!B524&lt;&gt;"",Data!B524,"")</f>
        <v/>
      </c>
      <c r="D524" s="12"/>
      <c r="E524" s="12"/>
    </row>
    <row r="525" spans="1:5">
      <c r="A525" s="89">
        <v>519</v>
      </c>
      <c r="B525" s="90" t="str">
        <f>IF(Data!B525&lt;&gt;"",Data!B525,"")</f>
        <v/>
      </c>
      <c r="D525" s="12"/>
      <c r="E525" s="12"/>
    </row>
    <row r="526" spans="1:5">
      <c r="A526" s="89">
        <v>520</v>
      </c>
      <c r="B526" s="90" t="str">
        <f>IF(Data!B526&lt;&gt;"",Data!B526,"")</f>
        <v/>
      </c>
      <c r="D526" s="12"/>
      <c r="E526" s="12"/>
    </row>
    <row r="527" spans="1:5">
      <c r="A527" s="89">
        <v>521</v>
      </c>
      <c r="B527" s="90" t="str">
        <f>IF(Data!B527&lt;&gt;"",Data!B527,"")</f>
        <v/>
      </c>
      <c r="D527" s="12"/>
      <c r="E527" s="12"/>
    </row>
    <row r="528" spans="1:5">
      <c r="A528" s="89">
        <v>522</v>
      </c>
      <c r="B528" s="90" t="str">
        <f>IF(Data!B528&lt;&gt;"",Data!B528,"")</f>
        <v/>
      </c>
      <c r="D528" s="12"/>
      <c r="E528" s="12"/>
    </row>
    <row r="529" spans="1:5">
      <c r="A529" s="89">
        <v>523</v>
      </c>
      <c r="B529" s="90" t="str">
        <f>IF(Data!B529&lt;&gt;"",Data!B529,"")</f>
        <v/>
      </c>
      <c r="D529" s="12"/>
      <c r="E529" s="12"/>
    </row>
    <row r="530" spans="1:5">
      <c r="A530" s="89">
        <v>524</v>
      </c>
      <c r="B530" s="90" t="str">
        <f>IF(Data!B530&lt;&gt;"",Data!B530,"")</f>
        <v/>
      </c>
      <c r="D530" s="12"/>
      <c r="E530" s="12"/>
    </row>
    <row r="531" spans="1:5">
      <c r="A531" s="89">
        <v>525</v>
      </c>
      <c r="B531" s="90" t="str">
        <f>IF(Data!B531&lt;&gt;"",Data!B531,"")</f>
        <v/>
      </c>
      <c r="D531" s="12"/>
      <c r="E531" s="12"/>
    </row>
    <row r="532" spans="1:5">
      <c r="A532" s="89">
        <v>526</v>
      </c>
      <c r="B532" s="90" t="str">
        <f>IF(Data!B532&lt;&gt;"",Data!B532,"")</f>
        <v/>
      </c>
      <c r="D532" s="12"/>
      <c r="E532" s="12"/>
    </row>
    <row r="533" spans="1:5">
      <c r="A533" s="89">
        <v>527</v>
      </c>
      <c r="B533" s="90" t="str">
        <f>IF(Data!B533&lt;&gt;"",Data!B533,"")</f>
        <v/>
      </c>
      <c r="D533" s="12"/>
      <c r="E533" s="12"/>
    </row>
    <row r="534" spans="1:5">
      <c r="A534" s="89">
        <v>528</v>
      </c>
      <c r="B534" s="90" t="str">
        <f>IF(Data!B534&lt;&gt;"",Data!B534,"")</f>
        <v/>
      </c>
      <c r="D534" s="12"/>
      <c r="E534" s="12"/>
    </row>
    <row r="535" spans="1:5">
      <c r="A535" s="89">
        <v>529</v>
      </c>
      <c r="B535" s="90" t="str">
        <f>IF(Data!B535&lt;&gt;"",Data!B535,"")</f>
        <v/>
      </c>
      <c r="D535" s="12"/>
      <c r="E535" s="12"/>
    </row>
    <row r="536" spans="1:5">
      <c r="A536" s="89">
        <v>530</v>
      </c>
      <c r="B536" s="90" t="str">
        <f>IF(Data!B536&lt;&gt;"",Data!B536,"")</f>
        <v/>
      </c>
      <c r="D536" s="12"/>
      <c r="E536" s="12"/>
    </row>
    <row r="537" spans="1:5">
      <c r="A537" s="89">
        <v>531</v>
      </c>
      <c r="B537" s="90" t="str">
        <f>IF(Data!B537&lt;&gt;"",Data!B537,"")</f>
        <v/>
      </c>
      <c r="D537" s="12"/>
      <c r="E537" s="12"/>
    </row>
    <row r="538" spans="1:5">
      <c r="A538" s="89">
        <v>532</v>
      </c>
      <c r="B538" s="90" t="str">
        <f>IF(Data!B538&lt;&gt;"",Data!B538,"")</f>
        <v/>
      </c>
      <c r="D538" s="12"/>
      <c r="E538" s="12"/>
    </row>
    <row r="539" spans="1:5">
      <c r="A539" s="89">
        <v>533</v>
      </c>
      <c r="B539" s="90" t="str">
        <f>IF(Data!B539&lt;&gt;"",Data!B539,"")</f>
        <v/>
      </c>
      <c r="D539" s="12"/>
      <c r="E539" s="12"/>
    </row>
    <row r="540" spans="1:5">
      <c r="A540" s="89">
        <v>534</v>
      </c>
      <c r="B540" s="90" t="str">
        <f>IF(Data!B540&lt;&gt;"",Data!B540,"")</f>
        <v/>
      </c>
      <c r="D540" s="12"/>
      <c r="E540" s="12"/>
    </row>
    <row r="541" spans="1:5">
      <c r="A541" s="89">
        <v>535</v>
      </c>
      <c r="B541" s="90" t="str">
        <f>IF(Data!B541&lt;&gt;"",Data!B541,"")</f>
        <v/>
      </c>
      <c r="D541" s="12"/>
      <c r="E541" s="12"/>
    </row>
    <row r="542" spans="1:5">
      <c r="A542" s="89">
        <v>536</v>
      </c>
      <c r="B542" s="90" t="str">
        <f>IF(Data!B542&lt;&gt;"",Data!B542,"")</f>
        <v/>
      </c>
      <c r="D542" s="12"/>
      <c r="E542" s="12"/>
    </row>
    <row r="543" spans="1:5">
      <c r="A543" s="89">
        <v>537</v>
      </c>
      <c r="B543" s="90" t="str">
        <f>IF(Data!B543&lt;&gt;"",Data!B543,"")</f>
        <v/>
      </c>
      <c r="D543" s="12"/>
      <c r="E543" s="12"/>
    </row>
    <row r="544" spans="1:5">
      <c r="A544" s="89">
        <v>538</v>
      </c>
      <c r="B544" s="90" t="str">
        <f>IF(Data!B544&lt;&gt;"",Data!B544,"")</f>
        <v/>
      </c>
      <c r="D544" s="12"/>
      <c r="E544" s="12"/>
    </row>
    <row r="545" spans="1:5">
      <c r="A545" s="89">
        <v>539</v>
      </c>
      <c r="B545" s="90" t="str">
        <f>IF(Data!B545&lt;&gt;"",Data!B545,"")</f>
        <v/>
      </c>
      <c r="D545" s="12"/>
      <c r="E545" s="12"/>
    </row>
    <row r="546" spans="1:5">
      <c r="A546" s="89">
        <v>540</v>
      </c>
      <c r="B546" s="90" t="str">
        <f>IF(Data!B546&lt;&gt;"",Data!B546,"")</f>
        <v/>
      </c>
      <c r="D546" s="12"/>
      <c r="E546" s="12"/>
    </row>
    <row r="547" spans="1:5">
      <c r="A547" s="89">
        <v>541</v>
      </c>
      <c r="B547" s="90" t="str">
        <f>IF(Data!B547&lt;&gt;"",Data!B547,"")</f>
        <v/>
      </c>
      <c r="D547" s="12"/>
      <c r="E547" s="12"/>
    </row>
    <row r="548" spans="1:5">
      <c r="A548" s="89">
        <v>542</v>
      </c>
      <c r="B548" s="90" t="str">
        <f>IF(Data!B548&lt;&gt;"",Data!B548,"")</f>
        <v/>
      </c>
      <c r="D548" s="12"/>
      <c r="E548" s="12"/>
    </row>
    <row r="549" spans="1:5">
      <c r="A549" s="89">
        <v>543</v>
      </c>
      <c r="B549" s="90" t="str">
        <f>IF(Data!B549&lt;&gt;"",Data!B549,"")</f>
        <v/>
      </c>
      <c r="D549" s="12"/>
      <c r="E549" s="12"/>
    </row>
    <row r="550" spans="1:5">
      <c r="A550" s="89">
        <v>544</v>
      </c>
      <c r="B550" s="90" t="str">
        <f>IF(Data!B550&lt;&gt;"",Data!B550,"")</f>
        <v/>
      </c>
      <c r="D550" s="12"/>
      <c r="E550" s="12"/>
    </row>
    <row r="551" spans="1:5">
      <c r="A551" s="89">
        <v>545</v>
      </c>
      <c r="B551" s="90" t="str">
        <f>IF(Data!B551&lt;&gt;"",Data!B551,"")</f>
        <v/>
      </c>
      <c r="D551" s="12"/>
      <c r="E551" s="12"/>
    </row>
    <row r="552" spans="1:5">
      <c r="A552" s="89">
        <v>546</v>
      </c>
      <c r="B552" s="90" t="str">
        <f>IF(Data!B552&lt;&gt;"",Data!B552,"")</f>
        <v/>
      </c>
      <c r="D552" s="12"/>
      <c r="E552" s="12"/>
    </row>
    <row r="553" spans="1:5">
      <c r="A553" s="89">
        <v>547</v>
      </c>
      <c r="B553" s="90" t="str">
        <f>IF(Data!B553&lt;&gt;"",Data!B553,"")</f>
        <v/>
      </c>
      <c r="D553" s="12"/>
      <c r="E553" s="12"/>
    </row>
    <row r="554" spans="1:5">
      <c r="A554" s="89">
        <v>548</v>
      </c>
      <c r="B554" s="90" t="str">
        <f>IF(Data!B554&lt;&gt;"",Data!B554,"")</f>
        <v/>
      </c>
      <c r="D554" s="12"/>
      <c r="E554" s="12"/>
    </row>
    <row r="555" spans="1:5">
      <c r="A555" s="89">
        <v>549</v>
      </c>
      <c r="B555" s="90" t="str">
        <f>IF(Data!B555&lt;&gt;"",Data!B555,"")</f>
        <v/>
      </c>
      <c r="D555" s="12"/>
      <c r="E555" s="12"/>
    </row>
    <row r="556" spans="1:5">
      <c r="A556" s="89">
        <v>550</v>
      </c>
      <c r="B556" s="90" t="str">
        <f>IF(Data!B556&lt;&gt;"",Data!B556,"")</f>
        <v/>
      </c>
      <c r="D556" s="12"/>
      <c r="E556" s="12"/>
    </row>
    <row r="557" spans="1:5">
      <c r="A557" s="89">
        <v>551</v>
      </c>
      <c r="B557" s="90" t="str">
        <f>IF(Data!B557&lt;&gt;"",Data!B557,"")</f>
        <v/>
      </c>
      <c r="D557" s="12"/>
      <c r="E557" s="12"/>
    </row>
    <row r="558" spans="1:5">
      <c r="A558" s="89">
        <v>552</v>
      </c>
      <c r="B558" s="90" t="str">
        <f>IF(Data!B558&lt;&gt;"",Data!B558,"")</f>
        <v/>
      </c>
      <c r="D558" s="12"/>
      <c r="E558" s="12"/>
    </row>
    <row r="559" spans="1:5">
      <c r="A559" s="89">
        <v>553</v>
      </c>
      <c r="B559" s="90" t="str">
        <f>IF(Data!B559&lt;&gt;"",Data!B559,"")</f>
        <v/>
      </c>
      <c r="D559" s="12"/>
      <c r="E559" s="12"/>
    </row>
    <row r="560" spans="1:5">
      <c r="A560" s="89">
        <v>554</v>
      </c>
      <c r="B560" s="90" t="str">
        <f>IF(Data!B560&lt;&gt;"",Data!B560,"")</f>
        <v/>
      </c>
      <c r="D560" s="12"/>
      <c r="E560" s="12"/>
    </row>
    <row r="561" spans="1:5">
      <c r="A561" s="89">
        <v>555</v>
      </c>
      <c r="B561" s="90" t="str">
        <f>IF(Data!B561&lt;&gt;"",Data!B561,"")</f>
        <v/>
      </c>
      <c r="D561" s="12"/>
      <c r="E561" s="12"/>
    </row>
    <row r="562" spans="1:5">
      <c r="A562" s="89">
        <v>556</v>
      </c>
      <c r="B562" s="90" t="str">
        <f>IF(Data!B562&lt;&gt;"",Data!B562,"")</f>
        <v/>
      </c>
      <c r="D562" s="12"/>
      <c r="E562" s="12"/>
    </row>
    <row r="563" spans="1:5">
      <c r="A563" s="89">
        <v>557</v>
      </c>
      <c r="B563" s="90" t="str">
        <f>IF(Data!B563&lt;&gt;"",Data!B563,"")</f>
        <v/>
      </c>
      <c r="D563" s="12"/>
      <c r="E563" s="12"/>
    </row>
    <row r="564" spans="1:5">
      <c r="A564" s="89">
        <v>558</v>
      </c>
      <c r="B564" s="90" t="str">
        <f>IF(Data!B564&lt;&gt;"",Data!B564,"")</f>
        <v/>
      </c>
      <c r="D564" s="12"/>
      <c r="E564" s="12"/>
    </row>
    <row r="565" spans="1:5">
      <c r="A565" s="89">
        <v>559</v>
      </c>
      <c r="B565" s="90" t="str">
        <f>IF(Data!B565&lt;&gt;"",Data!B565,"")</f>
        <v/>
      </c>
      <c r="D565" s="12"/>
      <c r="E565" s="12"/>
    </row>
    <row r="566" spans="1:5">
      <c r="A566" s="89">
        <v>560</v>
      </c>
      <c r="B566" s="90" t="str">
        <f>IF(Data!B566&lt;&gt;"",Data!B566,"")</f>
        <v/>
      </c>
      <c r="D566" s="12"/>
      <c r="E566" s="12"/>
    </row>
    <row r="567" spans="1:5">
      <c r="A567" s="89">
        <v>561</v>
      </c>
      <c r="B567" s="90" t="str">
        <f>IF(Data!B567&lt;&gt;"",Data!B567,"")</f>
        <v/>
      </c>
      <c r="D567" s="12"/>
      <c r="E567" s="12"/>
    </row>
    <row r="568" spans="1:5">
      <c r="A568" s="89">
        <v>562</v>
      </c>
      <c r="B568" s="90" t="str">
        <f>IF(Data!B568&lt;&gt;"",Data!B568,"")</f>
        <v/>
      </c>
      <c r="D568" s="12"/>
      <c r="E568" s="12"/>
    </row>
    <row r="569" spans="1:5">
      <c r="A569" s="89">
        <v>563</v>
      </c>
      <c r="B569" s="90" t="str">
        <f>IF(Data!B569&lt;&gt;"",Data!B569,"")</f>
        <v/>
      </c>
      <c r="D569" s="12"/>
      <c r="E569" s="12"/>
    </row>
    <row r="570" spans="1:5">
      <c r="A570" s="89">
        <v>564</v>
      </c>
      <c r="B570" s="90" t="str">
        <f>IF(Data!B570&lt;&gt;"",Data!B570,"")</f>
        <v/>
      </c>
      <c r="D570" s="12"/>
      <c r="E570" s="12"/>
    </row>
    <row r="571" spans="1:5">
      <c r="A571" s="89">
        <v>565</v>
      </c>
      <c r="B571" s="90" t="str">
        <f>IF(Data!B571&lt;&gt;"",Data!B571,"")</f>
        <v/>
      </c>
      <c r="D571" s="12"/>
      <c r="E571" s="12"/>
    </row>
    <row r="572" spans="1:5">
      <c r="A572" s="89">
        <v>566</v>
      </c>
      <c r="B572" s="90" t="str">
        <f>IF(Data!B572&lt;&gt;"",Data!B572,"")</f>
        <v/>
      </c>
      <c r="D572" s="12"/>
      <c r="E572" s="12"/>
    </row>
    <row r="573" spans="1:5">
      <c r="A573" s="89">
        <v>567</v>
      </c>
      <c r="B573" s="90" t="str">
        <f>IF(Data!B573&lt;&gt;"",Data!B573,"")</f>
        <v/>
      </c>
      <c r="D573" s="12"/>
      <c r="E573" s="12"/>
    </row>
    <row r="574" spans="1:5">
      <c r="A574" s="89">
        <v>568</v>
      </c>
      <c r="B574" s="90" t="str">
        <f>IF(Data!B574&lt;&gt;"",Data!B574,"")</f>
        <v/>
      </c>
      <c r="D574" s="12"/>
      <c r="E574" s="12"/>
    </row>
    <row r="575" spans="1:5">
      <c r="A575" s="89">
        <v>569</v>
      </c>
      <c r="B575" s="90" t="str">
        <f>IF(Data!B575&lt;&gt;"",Data!B575,"")</f>
        <v/>
      </c>
      <c r="D575" s="12"/>
      <c r="E575" s="12"/>
    </row>
    <row r="576" spans="1:5">
      <c r="A576" s="89">
        <v>570</v>
      </c>
      <c r="B576" s="90" t="str">
        <f>IF(Data!B576&lt;&gt;"",Data!B576,"")</f>
        <v/>
      </c>
      <c r="D576" s="12"/>
      <c r="E576" s="12"/>
    </row>
    <row r="577" spans="1:5">
      <c r="A577" s="89">
        <v>571</v>
      </c>
      <c r="B577" s="90" t="str">
        <f>IF(Data!B577&lt;&gt;"",Data!B577,"")</f>
        <v/>
      </c>
      <c r="D577" s="12"/>
      <c r="E577" s="12"/>
    </row>
    <row r="578" spans="1:5">
      <c r="A578" s="89">
        <v>572</v>
      </c>
      <c r="B578" s="90" t="str">
        <f>IF(Data!B578&lt;&gt;"",Data!B578,"")</f>
        <v/>
      </c>
      <c r="D578" s="12"/>
      <c r="E578" s="12"/>
    </row>
    <row r="579" spans="1:5">
      <c r="A579" s="89">
        <v>573</v>
      </c>
      <c r="B579" s="90" t="str">
        <f>IF(Data!B579&lt;&gt;"",Data!B579,"")</f>
        <v/>
      </c>
      <c r="D579" s="12"/>
      <c r="E579" s="12"/>
    </row>
    <row r="580" spans="1:5">
      <c r="A580" s="89">
        <v>574</v>
      </c>
      <c r="B580" s="90" t="str">
        <f>IF(Data!B580&lt;&gt;"",Data!B580,"")</f>
        <v/>
      </c>
      <c r="D580" s="12"/>
      <c r="E580" s="12"/>
    </row>
    <row r="581" spans="1:5">
      <c r="A581" s="89">
        <v>575</v>
      </c>
      <c r="B581" s="90" t="str">
        <f>IF(Data!B581&lt;&gt;"",Data!B581,"")</f>
        <v/>
      </c>
      <c r="D581" s="12"/>
      <c r="E581" s="12"/>
    </row>
    <row r="582" spans="1:5">
      <c r="A582" s="89">
        <v>576</v>
      </c>
      <c r="B582" s="90" t="str">
        <f>IF(Data!B582&lt;&gt;"",Data!B582,"")</f>
        <v/>
      </c>
      <c r="D582" s="12"/>
      <c r="E582" s="12"/>
    </row>
    <row r="583" spans="1:5">
      <c r="A583" s="89">
        <v>577</v>
      </c>
      <c r="B583" s="90" t="str">
        <f>IF(Data!B583&lt;&gt;"",Data!B583,"")</f>
        <v/>
      </c>
      <c r="D583" s="12"/>
      <c r="E583" s="12"/>
    </row>
    <row r="584" spans="1:5">
      <c r="A584" s="89">
        <v>578</v>
      </c>
      <c r="B584" s="90" t="str">
        <f>IF(Data!B584&lt;&gt;"",Data!B584,"")</f>
        <v/>
      </c>
      <c r="D584" s="12"/>
      <c r="E584" s="12"/>
    </row>
    <row r="585" spans="1:5">
      <c r="A585" s="89">
        <v>579</v>
      </c>
      <c r="B585" s="90" t="str">
        <f>IF(Data!B585&lt;&gt;"",Data!B585,"")</f>
        <v/>
      </c>
      <c r="D585" s="12"/>
      <c r="E585" s="12"/>
    </row>
    <row r="586" spans="1:5">
      <c r="A586" s="89">
        <v>580</v>
      </c>
      <c r="B586" s="90" t="str">
        <f>IF(Data!B586&lt;&gt;"",Data!B586,"")</f>
        <v/>
      </c>
      <c r="D586" s="12"/>
      <c r="E586" s="12"/>
    </row>
    <row r="587" spans="1:5">
      <c r="A587" s="89">
        <v>581</v>
      </c>
      <c r="B587" s="90" t="str">
        <f>IF(Data!B587&lt;&gt;"",Data!B587,"")</f>
        <v/>
      </c>
      <c r="D587" s="12"/>
      <c r="E587" s="12"/>
    </row>
    <row r="588" spans="1:5">
      <c r="A588" s="89">
        <v>582</v>
      </c>
      <c r="B588" s="90" t="str">
        <f>IF(Data!B588&lt;&gt;"",Data!B588,"")</f>
        <v/>
      </c>
      <c r="D588" s="12"/>
      <c r="E588" s="12"/>
    </row>
    <row r="589" spans="1:5">
      <c r="A589" s="89">
        <v>583</v>
      </c>
      <c r="B589" s="90" t="str">
        <f>IF(Data!B589&lt;&gt;"",Data!B589,"")</f>
        <v/>
      </c>
      <c r="D589" s="12"/>
      <c r="E589" s="12"/>
    </row>
    <row r="590" spans="1:5">
      <c r="A590" s="89">
        <v>584</v>
      </c>
      <c r="B590" s="90" t="str">
        <f>IF(Data!B590&lt;&gt;"",Data!B590,"")</f>
        <v/>
      </c>
      <c r="D590" s="12"/>
      <c r="E590" s="12"/>
    </row>
    <row r="591" spans="1:5">
      <c r="A591" s="89">
        <v>585</v>
      </c>
      <c r="B591" s="90" t="str">
        <f>IF(Data!B591&lt;&gt;"",Data!B591,"")</f>
        <v/>
      </c>
      <c r="D591" s="12"/>
      <c r="E591" s="12"/>
    </row>
    <row r="592" spans="1:5">
      <c r="A592" s="89">
        <v>586</v>
      </c>
      <c r="B592" s="90" t="str">
        <f>IF(Data!B592&lt;&gt;"",Data!B592,"")</f>
        <v/>
      </c>
      <c r="D592" s="12"/>
      <c r="E592" s="12"/>
    </row>
    <row r="593" spans="1:5">
      <c r="A593" s="89">
        <v>587</v>
      </c>
      <c r="B593" s="90" t="str">
        <f>IF(Data!B593&lt;&gt;"",Data!B593,"")</f>
        <v/>
      </c>
      <c r="D593" s="12"/>
      <c r="E593" s="12"/>
    </row>
    <row r="594" spans="1:5">
      <c r="A594" s="89">
        <v>588</v>
      </c>
      <c r="B594" s="90" t="str">
        <f>IF(Data!B594&lt;&gt;"",Data!B594,"")</f>
        <v/>
      </c>
      <c r="D594" s="12"/>
      <c r="E594" s="12"/>
    </row>
    <row r="595" spans="1:5">
      <c r="A595" s="89">
        <v>589</v>
      </c>
      <c r="B595" s="90" t="str">
        <f>IF(Data!B595&lt;&gt;"",Data!B595,"")</f>
        <v/>
      </c>
      <c r="D595" s="12"/>
      <c r="E595" s="12"/>
    </row>
    <row r="596" spans="1:5">
      <c r="A596" s="89">
        <v>590</v>
      </c>
      <c r="B596" s="90" t="str">
        <f>IF(Data!B596&lt;&gt;"",Data!B596,"")</f>
        <v/>
      </c>
      <c r="D596" s="12"/>
      <c r="E596" s="12"/>
    </row>
    <row r="597" spans="1:5">
      <c r="A597" s="89">
        <v>591</v>
      </c>
      <c r="B597" s="90" t="str">
        <f>IF(Data!B597&lt;&gt;"",Data!B597,"")</f>
        <v/>
      </c>
      <c r="D597" s="12"/>
      <c r="E597" s="12"/>
    </row>
    <row r="598" spans="1:5">
      <c r="A598" s="89">
        <v>592</v>
      </c>
      <c r="B598" s="90" t="str">
        <f>IF(Data!B598&lt;&gt;"",Data!B598,"")</f>
        <v/>
      </c>
      <c r="D598" s="12"/>
      <c r="E598" s="12"/>
    </row>
    <row r="599" spans="1:5">
      <c r="A599" s="89">
        <v>593</v>
      </c>
      <c r="B599" s="90" t="str">
        <f>IF(Data!B599&lt;&gt;"",Data!B599,"")</f>
        <v/>
      </c>
      <c r="D599" s="12"/>
      <c r="E599" s="12"/>
    </row>
    <row r="600" spans="1:5">
      <c r="A600" s="89">
        <v>594</v>
      </c>
      <c r="B600" s="90" t="str">
        <f>IF(Data!B600&lt;&gt;"",Data!B600,"")</f>
        <v/>
      </c>
      <c r="D600" s="12"/>
      <c r="E600" s="12"/>
    </row>
    <row r="601" spans="1:5">
      <c r="A601" s="89">
        <v>595</v>
      </c>
      <c r="B601" s="90" t="str">
        <f>IF(Data!B601&lt;&gt;"",Data!B601,"")</f>
        <v/>
      </c>
      <c r="D601" s="12"/>
      <c r="E601" s="12"/>
    </row>
    <row r="602" spans="1:5">
      <c r="A602" s="89">
        <v>596</v>
      </c>
      <c r="B602" s="90" t="str">
        <f>IF(Data!B602&lt;&gt;"",Data!B602,"")</f>
        <v/>
      </c>
      <c r="D602" s="12"/>
      <c r="E602" s="12"/>
    </row>
    <row r="603" spans="1:5">
      <c r="A603" s="89">
        <v>597</v>
      </c>
      <c r="B603" s="90" t="str">
        <f>IF(Data!B603&lt;&gt;"",Data!B603,"")</f>
        <v/>
      </c>
      <c r="D603" s="12"/>
      <c r="E603" s="12"/>
    </row>
    <row r="604" spans="1:5">
      <c r="A604" s="89">
        <v>598</v>
      </c>
      <c r="B604" s="90" t="str">
        <f>IF(Data!B604&lt;&gt;"",Data!B604,"")</f>
        <v/>
      </c>
      <c r="D604" s="12"/>
      <c r="E604" s="12"/>
    </row>
    <row r="605" spans="1:5">
      <c r="A605" s="89">
        <v>599</v>
      </c>
      <c r="B605" s="90" t="str">
        <f>IF(Data!B605&lt;&gt;"",Data!B605,"")</f>
        <v/>
      </c>
      <c r="D605" s="12"/>
      <c r="E605" s="12"/>
    </row>
    <row r="606" spans="1:5">
      <c r="A606" s="89">
        <v>600</v>
      </c>
      <c r="B606" s="90" t="str">
        <f>IF(Data!B606&lt;&gt;"",Data!B606,"")</f>
        <v/>
      </c>
      <c r="D606" s="12"/>
      <c r="E606" s="12"/>
    </row>
    <row r="607" spans="1:5">
      <c r="A607" s="89">
        <v>601</v>
      </c>
      <c r="B607" s="90" t="str">
        <f>IF(Data!B607&lt;&gt;"",Data!B607,"")</f>
        <v/>
      </c>
      <c r="D607" s="12"/>
      <c r="E607" s="12"/>
    </row>
    <row r="608" spans="1:5">
      <c r="A608" s="89">
        <v>602</v>
      </c>
      <c r="B608" s="90" t="str">
        <f>IF(Data!B608&lt;&gt;"",Data!B608,"")</f>
        <v/>
      </c>
      <c r="D608" s="12"/>
      <c r="E608" s="12"/>
    </row>
    <row r="609" spans="1:5">
      <c r="A609" s="89">
        <v>603</v>
      </c>
      <c r="B609" s="90" t="str">
        <f>IF(Data!B609&lt;&gt;"",Data!B609,"")</f>
        <v/>
      </c>
      <c r="D609" s="12"/>
      <c r="E609" s="12"/>
    </row>
    <row r="610" spans="1:5">
      <c r="A610" s="89">
        <v>604</v>
      </c>
      <c r="B610" s="90" t="str">
        <f>IF(Data!B610&lt;&gt;"",Data!B610,"")</f>
        <v/>
      </c>
      <c r="D610" s="12"/>
      <c r="E610" s="12"/>
    </row>
    <row r="611" spans="1:5">
      <c r="A611" s="89">
        <v>605</v>
      </c>
      <c r="B611" s="90" t="str">
        <f>IF(Data!B611&lt;&gt;"",Data!B611,"")</f>
        <v/>
      </c>
      <c r="D611" s="12"/>
      <c r="E611" s="12"/>
    </row>
    <row r="612" spans="1:5">
      <c r="A612" s="89">
        <v>606</v>
      </c>
      <c r="B612" s="90" t="str">
        <f>IF(Data!B612&lt;&gt;"",Data!B612,"")</f>
        <v/>
      </c>
      <c r="D612" s="12"/>
      <c r="E612" s="12"/>
    </row>
    <row r="613" spans="1:5">
      <c r="A613" s="89">
        <v>607</v>
      </c>
      <c r="B613" s="90" t="str">
        <f>IF(Data!B613&lt;&gt;"",Data!B613,"")</f>
        <v/>
      </c>
      <c r="D613" s="12"/>
      <c r="E613" s="12"/>
    </row>
    <row r="614" spans="1:5">
      <c r="A614" s="89">
        <v>608</v>
      </c>
      <c r="B614" s="90" t="str">
        <f>IF(Data!B614&lt;&gt;"",Data!B614,"")</f>
        <v/>
      </c>
      <c r="D614" s="12"/>
      <c r="E614" s="12"/>
    </row>
    <row r="615" spans="1:5">
      <c r="A615" s="89">
        <v>609</v>
      </c>
      <c r="B615" s="90" t="str">
        <f>IF(Data!B615&lt;&gt;"",Data!B615,"")</f>
        <v/>
      </c>
      <c r="D615" s="12"/>
      <c r="E615" s="12"/>
    </row>
    <row r="616" spans="1:5">
      <c r="A616" s="89">
        <v>610</v>
      </c>
      <c r="B616" s="90" t="str">
        <f>IF(Data!B616&lt;&gt;"",Data!B616,"")</f>
        <v/>
      </c>
      <c r="D616" s="12"/>
      <c r="E616" s="12"/>
    </row>
    <row r="617" spans="1:5">
      <c r="A617" s="89">
        <v>611</v>
      </c>
      <c r="B617" s="90" t="str">
        <f>IF(Data!B617&lt;&gt;"",Data!B617,"")</f>
        <v/>
      </c>
      <c r="D617" s="12"/>
      <c r="E617" s="12"/>
    </row>
    <row r="618" spans="1:5">
      <c r="A618" s="89">
        <v>612</v>
      </c>
      <c r="B618" s="90" t="str">
        <f>IF(Data!B618&lt;&gt;"",Data!B618,"")</f>
        <v/>
      </c>
      <c r="D618" s="12"/>
      <c r="E618" s="12"/>
    </row>
    <row r="619" spans="1:5">
      <c r="A619" s="89">
        <v>613</v>
      </c>
      <c r="B619" s="90" t="str">
        <f>IF(Data!B619&lt;&gt;"",Data!B619,"")</f>
        <v/>
      </c>
      <c r="D619" s="12"/>
      <c r="E619" s="12"/>
    </row>
    <row r="620" spans="1:5">
      <c r="A620" s="89">
        <v>614</v>
      </c>
      <c r="B620" s="90" t="str">
        <f>IF(Data!B620&lt;&gt;"",Data!B620,"")</f>
        <v/>
      </c>
      <c r="D620" s="12"/>
      <c r="E620" s="12"/>
    </row>
    <row r="621" spans="1:5">
      <c r="A621" s="89">
        <v>615</v>
      </c>
      <c r="B621" s="90" t="str">
        <f>IF(Data!B621&lt;&gt;"",Data!B621,"")</f>
        <v/>
      </c>
      <c r="D621" s="12"/>
      <c r="E621" s="12"/>
    </row>
    <row r="622" spans="1:5">
      <c r="A622" s="89">
        <v>616</v>
      </c>
      <c r="B622" s="90" t="str">
        <f>IF(Data!B622&lt;&gt;"",Data!B622,"")</f>
        <v/>
      </c>
      <c r="D622" s="12"/>
      <c r="E622" s="12"/>
    </row>
    <row r="623" spans="1:5">
      <c r="A623" s="89">
        <v>617</v>
      </c>
      <c r="B623" s="90" t="str">
        <f>IF(Data!B623&lt;&gt;"",Data!B623,"")</f>
        <v/>
      </c>
      <c r="D623" s="12"/>
      <c r="E623" s="12"/>
    </row>
    <row r="624" spans="1:5">
      <c r="A624" s="89">
        <v>618</v>
      </c>
      <c r="B624" s="90" t="str">
        <f>IF(Data!B624&lt;&gt;"",Data!B624,"")</f>
        <v/>
      </c>
      <c r="D624" s="12"/>
      <c r="E624" s="12"/>
    </row>
    <row r="625" spans="1:5">
      <c r="A625" s="89">
        <v>619</v>
      </c>
      <c r="B625" s="90" t="str">
        <f>IF(Data!B625&lt;&gt;"",Data!B625,"")</f>
        <v/>
      </c>
      <c r="D625" s="12"/>
      <c r="E625" s="12"/>
    </row>
    <row r="626" spans="1:5">
      <c r="A626" s="89">
        <v>620</v>
      </c>
      <c r="B626" s="90" t="str">
        <f>IF(Data!B626&lt;&gt;"",Data!B626,"")</f>
        <v/>
      </c>
      <c r="D626" s="12"/>
      <c r="E626" s="12"/>
    </row>
    <row r="627" spans="1:5">
      <c r="A627" s="89">
        <v>621</v>
      </c>
      <c r="B627" s="90" t="str">
        <f>IF(Data!B627&lt;&gt;"",Data!B627,"")</f>
        <v/>
      </c>
      <c r="D627" s="12"/>
      <c r="E627" s="12"/>
    </row>
    <row r="628" spans="1:5">
      <c r="A628" s="89">
        <v>622</v>
      </c>
      <c r="B628" s="90" t="str">
        <f>IF(Data!B628&lt;&gt;"",Data!B628,"")</f>
        <v/>
      </c>
      <c r="D628" s="12"/>
      <c r="E628" s="12"/>
    </row>
    <row r="629" spans="1:5">
      <c r="A629" s="89">
        <v>623</v>
      </c>
      <c r="B629" s="90" t="str">
        <f>IF(Data!B629&lt;&gt;"",Data!B629,"")</f>
        <v/>
      </c>
      <c r="D629" s="12"/>
      <c r="E629" s="12"/>
    </row>
    <row r="630" spans="1:5">
      <c r="A630" s="89">
        <v>624</v>
      </c>
      <c r="B630" s="90" t="str">
        <f>IF(Data!B630&lt;&gt;"",Data!B630,"")</f>
        <v/>
      </c>
      <c r="D630" s="12"/>
      <c r="E630" s="12"/>
    </row>
    <row r="631" spans="1:5">
      <c r="A631" s="89">
        <v>625</v>
      </c>
      <c r="B631" s="90" t="str">
        <f>IF(Data!B631&lt;&gt;"",Data!B631,"")</f>
        <v/>
      </c>
      <c r="D631" s="12"/>
      <c r="E631" s="12"/>
    </row>
    <row r="632" spans="1:5">
      <c r="A632" s="89">
        <v>626</v>
      </c>
      <c r="B632" s="90" t="str">
        <f>IF(Data!B632&lt;&gt;"",Data!B632,"")</f>
        <v/>
      </c>
      <c r="D632" s="12"/>
      <c r="E632" s="12"/>
    </row>
    <row r="633" spans="1:5">
      <c r="A633" s="89">
        <v>627</v>
      </c>
      <c r="B633" s="90" t="str">
        <f>IF(Data!B633&lt;&gt;"",Data!B633,"")</f>
        <v/>
      </c>
      <c r="D633" s="12"/>
      <c r="E633" s="12"/>
    </row>
    <row r="634" spans="1:5">
      <c r="A634" s="89">
        <v>628</v>
      </c>
      <c r="B634" s="90" t="str">
        <f>IF(Data!B634&lt;&gt;"",Data!B634,"")</f>
        <v/>
      </c>
      <c r="D634" s="12"/>
      <c r="E634" s="12"/>
    </row>
    <row r="635" spans="1:5">
      <c r="A635" s="89">
        <v>629</v>
      </c>
      <c r="B635" s="90" t="str">
        <f>IF(Data!B635&lt;&gt;"",Data!B635,"")</f>
        <v/>
      </c>
      <c r="D635" s="12"/>
      <c r="E635" s="12"/>
    </row>
    <row r="636" spans="1:5">
      <c r="A636" s="89">
        <v>630</v>
      </c>
      <c r="B636" s="90" t="str">
        <f>IF(Data!B636&lt;&gt;"",Data!B636,"")</f>
        <v/>
      </c>
      <c r="D636" s="12"/>
      <c r="E636" s="12"/>
    </row>
    <row r="637" spans="1:5">
      <c r="A637" s="89">
        <v>631</v>
      </c>
      <c r="B637" s="90" t="str">
        <f>IF(Data!B637&lt;&gt;"",Data!B637,"")</f>
        <v/>
      </c>
      <c r="D637" s="12"/>
      <c r="E637" s="12"/>
    </row>
    <row r="638" spans="1:5">
      <c r="A638" s="89">
        <v>632</v>
      </c>
      <c r="B638" s="90" t="str">
        <f>IF(Data!B638&lt;&gt;"",Data!B638,"")</f>
        <v/>
      </c>
      <c r="D638" s="12"/>
      <c r="E638" s="12"/>
    </row>
    <row r="639" spans="1:5">
      <c r="A639" s="89">
        <v>633</v>
      </c>
      <c r="B639" s="90" t="str">
        <f>IF(Data!B639&lt;&gt;"",Data!B639,"")</f>
        <v/>
      </c>
      <c r="D639" s="12"/>
      <c r="E639" s="12"/>
    </row>
    <row r="640" spans="1:5">
      <c r="A640" s="89">
        <v>634</v>
      </c>
      <c r="B640" s="90" t="str">
        <f>IF(Data!B640&lt;&gt;"",Data!B640,"")</f>
        <v/>
      </c>
      <c r="D640" s="12"/>
      <c r="E640" s="12"/>
    </row>
    <row r="641" spans="1:5">
      <c r="A641" s="89">
        <v>635</v>
      </c>
      <c r="B641" s="90" t="str">
        <f>IF(Data!B641&lt;&gt;"",Data!B641,"")</f>
        <v/>
      </c>
      <c r="D641" s="12"/>
      <c r="E641" s="12"/>
    </row>
    <row r="642" spans="1:5">
      <c r="A642" s="89">
        <v>636</v>
      </c>
      <c r="B642" s="90" t="str">
        <f>IF(Data!B642&lt;&gt;"",Data!B642,"")</f>
        <v/>
      </c>
      <c r="D642" s="12"/>
      <c r="E642" s="12"/>
    </row>
    <row r="643" spans="1:5">
      <c r="A643" s="89">
        <v>637</v>
      </c>
      <c r="B643" s="90" t="str">
        <f>IF(Data!B643&lt;&gt;"",Data!B643,"")</f>
        <v/>
      </c>
      <c r="D643" s="12"/>
      <c r="E643" s="12"/>
    </row>
    <row r="644" spans="1:5">
      <c r="A644" s="89">
        <v>638</v>
      </c>
      <c r="B644" s="90" t="str">
        <f>IF(Data!B644&lt;&gt;"",Data!B644,"")</f>
        <v/>
      </c>
      <c r="D644" s="12"/>
      <c r="E644" s="12"/>
    </row>
    <row r="645" spans="1:5">
      <c r="A645" s="89">
        <v>639</v>
      </c>
      <c r="B645" s="90" t="str">
        <f>IF(Data!B645&lt;&gt;"",Data!B645,"")</f>
        <v/>
      </c>
      <c r="D645" s="12"/>
      <c r="E645" s="12"/>
    </row>
    <row r="646" spans="1:5">
      <c r="A646" s="89">
        <v>640</v>
      </c>
      <c r="B646" s="90" t="str">
        <f>IF(Data!B646&lt;&gt;"",Data!B646,"")</f>
        <v/>
      </c>
      <c r="D646" s="12"/>
      <c r="E646" s="12"/>
    </row>
    <row r="647" spans="1:5">
      <c r="A647" s="89">
        <v>641</v>
      </c>
      <c r="B647" s="90" t="str">
        <f>IF(Data!B647&lt;&gt;"",Data!B647,"")</f>
        <v/>
      </c>
      <c r="D647" s="12"/>
      <c r="E647" s="12"/>
    </row>
    <row r="648" spans="1:5">
      <c r="A648" s="89">
        <v>642</v>
      </c>
      <c r="B648" s="90" t="str">
        <f>IF(Data!B648&lt;&gt;"",Data!B648,"")</f>
        <v/>
      </c>
      <c r="D648" s="12"/>
      <c r="E648" s="12"/>
    </row>
    <row r="649" spans="1:5">
      <c r="A649" s="89">
        <v>643</v>
      </c>
      <c r="B649" s="90" t="str">
        <f>IF(Data!B649&lt;&gt;"",Data!B649,"")</f>
        <v/>
      </c>
      <c r="D649" s="12"/>
      <c r="E649" s="12"/>
    </row>
    <row r="650" spans="1:5">
      <c r="A650" s="89">
        <v>644</v>
      </c>
      <c r="B650" s="90" t="str">
        <f>IF(Data!B650&lt;&gt;"",Data!B650,"")</f>
        <v/>
      </c>
      <c r="D650" s="12"/>
      <c r="E650" s="12"/>
    </row>
    <row r="651" spans="1:5">
      <c r="A651" s="89">
        <v>645</v>
      </c>
      <c r="B651" s="90" t="str">
        <f>IF(Data!B651&lt;&gt;"",Data!B651,"")</f>
        <v/>
      </c>
      <c r="D651" s="12"/>
      <c r="E651" s="12"/>
    </row>
    <row r="652" spans="1:5">
      <c r="A652" s="89">
        <v>646</v>
      </c>
      <c r="B652" s="90" t="str">
        <f>IF(Data!B652&lt;&gt;"",Data!B652,"")</f>
        <v/>
      </c>
      <c r="D652" s="12"/>
      <c r="E652" s="12"/>
    </row>
    <row r="653" spans="1:5">
      <c r="A653" s="89">
        <v>647</v>
      </c>
      <c r="B653" s="90" t="str">
        <f>IF(Data!B653&lt;&gt;"",Data!B653,"")</f>
        <v/>
      </c>
      <c r="D653" s="12"/>
      <c r="E653" s="12"/>
    </row>
    <row r="654" spans="1:5">
      <c r="A654" s="89">
        <v>648</v>
      </c>
      <c r="B654" s="90" t="str">
        <f>IF(Data!B654&lt;&gt;"",Data!B654,"")</f>
        <v/>
      </c>
      <c r="D654" s="12"/>
      <c r="E654" s="12"/>
    </row>
    <row r="655" spans="1:5">
      <c r="A655" s="89">
        <v>649</v>
      </c>
      <c r="B655" s="90" t="str">
        <f>IF(Data!B655&lt;&gt;"",Data!B655,"")</f>
        <v/>
      </c>
      <c r="D655" s="12"/>
      <c r="E655" s="12"/>
    </row>
    <row r="656" spans="1:5">
      <c r="A656" s="89">
        <v>650</v>
      </c>
      <c r="B656" s="90" t="str">
        <f>IF(Data!B656&lt;&gt;"",Data!B656,"")</f>
        <v/>
      </c>
      <c r="D656" s="12"/>
      <c r="E656" s="12"/>
    </row>
    <row r="657" spans="1:5">
      <c r="A657" s="89">
        <v>651</v>
      </c>
      <c r="B657" s="90" t="str">
        <f>IF(Data!B657&lt;&gt;"",Data!B657,"")</f>
        <v/>
      </c>
      <c r="D657" s="12"/>
      <c r="E657" s="12"/>
    </row>
    <row r="658" spans="1:5">
      <c r="A658" s="89">
        <v>652</v>
      </c>
      <c r="B658" s="90" t="str">
        <f>IF(Data!B658&lt;&gt;"",Data!B658,"")</f>
        <v/>
      </c>
      <c r="D658" s="12"/>
      <c r="E658" s="12"/>
    </row>
    <row r="659" spans="1:5">
      <c r="A659" s="89">
        <v>653</v>
      </c>
      <c r="B659" s="90" t="str">
        <f>IF(Data!B659&lt;&gt;"",Data!B659,"")</f>
        <v/>
      </c>
      <c r="D659" s="12"/>
      <c r="E659" s="12"/>
    </row>
    <row r="660" spans="1:5">
      <c r="A660" s="89">
        <v>654</v>
      </c>
      <c r="B660" s="90" t="str">
        <f>IF(Data!B660&lt;&gt;"",Data!B660,"")</f>
        <v/>
      </c>
      <c r="D660" s="12"/>
      <c r="E660" s="12"/>
    </row>
    <row r="661" spans="1:5">
      <c r="A661" s="89">
        <v>655</v>
      </c>
      <c r="B661" s="90" t="str">
        <f>IF(Data!B661&lt;&gt;"",Data!B661,"")</f>
        <v/>
      </c>
      <c r="D661" s="12"/>
      <c r="E661" s="12"/>
    </row>
    <row r="662" spans="1:5">
      <c r="A662" s="89">
        <v>656</v>
      </c>
      <c r="B662" s="90" t="str">
        <f>IF(Data!B662&lt;&gt;"",Data!B662,"")</f>
        <v/>
      </c>
      <c r="D662" s="12"/>
      <c r="E662" s="12"/>
    </row>
    <row r="663" spans="1:5">
      <c r="A663" s="89">
        <v>657</v>
      </c>
      <c r="B663" s="90" t="str">
        <f>IF(Data!B663&lt;&gt;"",Data!B663,"")</f>
        <v/>
      </c>
      <c r="D663" s="12"/>
      <c r="E663" s="12"/>
    </row>
    <row r="664" spans="1:5">
      <c r="A664" s="89">
        <v>658</v>
      </c>
      <c r="B664" s="90" t="str">
        <f>IF(Data!B664&lt;&gt;"",Data!B664,"")</f>
        <v/>
      </c>
      <c r="D664" s="12"/>
      <c r="E664" s="12"/>
    </row>
    <row r="665" spans="1:5">
      <c r="A665" s="89">
        <v>659</v>
      </c>
      <c r="B665" s="90" t="str">
        <f>IF(Data!B665&lt;&gt;"",Data!B665,"")</f>
        <v/>
      </c>
      <c r="D665" s="12"/>
      <c r="E665" s="12"/>
    </row>
    <row r="666" spans="1:5">
      <c r="A666" s="89">
        <v>660</v>
      </c>
      <c r="B666" s="90" t="str">
        <f>IF(Data!B666&lt;&gt;"",Data!B666,"")</f>
        <v/>
      </c>
      <c r="D666" s="12"/>
      <c r="E666" s="12"/>
    </row>
    <row r="667" spans="1:5">
      <c r="A667" s="89">
        <v>661</v>
      </c>
      <c r="B667" s="90" t="str">
        <f>IF(Data!B667&lt;&gt;"",Data!B667,"")</f>
        <v/>
      </c>
      <c r="D667" s="12"/>
      <c r="E667" s="12"/>
    </row>
    <row r="668" spans="1:5">
      <c r="A668" s="89">
        <v>662</v>
      </c>
      <c r="B668" s="90" t="str">
        <f>IF(Data!B668&lt;&gt;"",Data!B668,"")</f>
        <v/>
      </c>
      <c r="D668" s="12"/>
      <c r="E668" s="12"/>
    </row>
    <row r="669" spans="1:5">
      <c r="A669" s="89">
        <v>663</v>
      </c>
      <c r="B669" s="90" t="str">
        <f>IF(Data!B669&lt;&gt;"",Data!B669,"")</f>
        <v/>
      </c>
      <c r="D669" s="12"/>
      <c r="E669" s="12"/>
    </row>
    <row r="670" spans="1:5">
      <c r="A670" s="89">
        <v>664</v>
      </c>
      <c r="B670" s="90" t="str">
        <f>IF(Data!B670&lt;&gt;"",Data!B670,"")</f>
        <v/>
      </c>
      <c r="D670" s="12"/>
      <c r="E670" s="12"/>
    </row>
    <row r="671" spans="1:5">
      <c r="A671" s="89">
        <v>665</v>
      </c>
      <c r="B671" s="90" t="str">
        <f>IF(Data!B671&lt;&gt;"",Data!B671,"")</f>
        <v/>
      </c>
      <c r="D671" s="12"/>
      <c r="E671" s="12"/>
    </row>
    <row r="672" spans="1:5">
      <c r="A672" s="89">
        <v>666</v>
      </c>
      <c r="B672" s="90" t="str">
        <f>IF(Data!B672&lt;&gt;"",Data!B672,"")</f>
        <v/>
      </c>
      <c r="D672" s="12"/>
      <c r="E672" s="12"/>
    </row>
    <row r="673" spans="1:5">
      <c r="A673" s="89">
        <v>667</v>
      </c>
      <c r="B673" s="90" t="str">
        <f>IF(Data!B673&lt;&gt;"",Data!B673,"")</f>
        <v/>
      </c>
      <c r="D673" s="12"/>
      <c r="E673" s="12"/>
    </row>
    <row r="674" spans="1:5">
      <c r="A674" s="89">
        <v>668</v>
      </c>
      <c r="B674" s="90" t="str">
        <f>IF(Data!B674&lt;&gt;"",Data!B674,"")</f>
        <v/>
      </c>
      <c r="D674" s="12"/>
      <c r="E674" s="12"/>
    </row>
    <row r="675" spans="1:5">
      <c r="A675" s="89">
        <v>669</v>
      </c>
      <c r="B675" s="90" t="str">
        <f>IF(Data!B675&lt;&gt;"",Data!B675,"")</f>
        <v/>
      </c>
      <c r="D675" s="12"/>
      <c r="E675" s="12"/>
    </row>
    <row r="676" spans="1:5">
      <c r="A676" s="89">
        <v>670</v>
      </c>
      <c r="B676" s="90" t="str">
        <f>IF(Data!B676&lt;&gt;"",Data!B676,"")</f>
        <v/>
      </c>
      <c r="D676" s="12"/>
      <c r="E676" s="12"/>
    </row>
    <row r="677" spans="1:5">
      <c r="A677" s="89">
        <v>671</v>
      </c>
      <c r="B677" s="90" t="str">
        <f>IF(Data!B677&lt;&gt;"",Data!B677,"")</f>
        <v/>
      </c>
      <c r="D677" s="12"/>
      <c r="E677" s="12"/>
    </row>
    <row r="678" spans="1:5">
      <c r="A678" s="89">
        <v>672</v>
      </c>
      <c r="B678" s="90" t="str">
        <f>IF(Data!B678&lt;&gt;"",Data!B678,"")</f>
        <v/>
      </c>
      <c r="D678" s="12"/>
      <c r="E678" s="12"/>
    </row>
    <row r="679" spans="1:5">
      <c r="A679" s="89">
        <v>673</v>
      </c>
      <c r="B679" s="90" t="str">
        <f>IF(Data!B679&lt;&gt;"",Data!B679,"")</f>
        <v/>
      </c>
      <c r="D679" s="12"/>
      <c r="E679" s="12"/>
    </row>
    <row r="680" spans="1:5">
      <c r="A680" s="89">
        <v>674</v>
      </c>
      <c r="B680" s="90" t="str">
        <f>IF(Data!B680&lt;&gt;"",Data!B680,"")</f>
        <v/>
      </c>
      <c r="D680" s="12"/>
      <c r="E680" s="12"/>
    </row>
    <row r="681" spans="1:5">
      <c r="A681" s="89">
        <v>675</v>
      </c>
      <c r="B681" s="90" t="str">
        <f>IF(Data!B681&lt;&gt;"",Data!B681,"")</f>
        <v/>
      </c>
      <c r="D681" s="12"/>
      <c r="E681" s="12"/>
    </row>
    <row r="682" spans="1:5">
      <c r="A682" s="89">
        <v>676</v>
      </c>
      <c r="B682" s="90" t="str">
        <f>IF(Data!B682&lt;&gt;"",Data!B682,"")</f>
        <v/>
      </c>
      <c r="D682" s="12"/>
      <c r="E682" s="12"/>
    </row>
    <row r="683" spans="1:5">
      <c r="A683" s="89">
        <v>677</v>
      </c>
      <c r="B683" s="90" t="str">
        <f>IF(Data!B683&lt;&gt;"",Data!B683,"")</f>
        <v/>
      </c>
      <c r="D683" s="12"/>
      <c r="E683" s="12"/>
    </row>
    <row r="684" spans="1:5">
      <c r="A684" s="89">
        <v>678</v>
      </c>
      <c r="B684" s="90" t="str">
        <f>IF(Data!B684&lt;&gt;"",Data!B684,"")</f>
        <v/>
      </c>
      <c r="D684" s="12"/>
      <c r="E684" s="12"/>
    </row>
    <row r="685" spans="1:5">
      <c r="A685" s="89">
        <v>679</v>
      </c>
      <c r="B685" s="90" t="str">
        <f>IF(Data!B685&lt;&gt;"",Data!B685,"")</f>
        <v/>
      </c>
      <c r="D685" s="12"/>
      <c r="E685" s="12"/>
    </row>
    <row r="686" spans="1:5">
      <c r="A686" s="89">
        <v>680</v>
      </c>
      <c r="B686" s="90" t="str">
        <f>IF(Data!B686&lt;&gt;"",Data!B686,"")</f>
        <v/>
      </c>
      <c r="D686" s="12"/>
      <c r="E686" s="12"/>
    </row>
    <row r="687" spans="1:5">
      <c r="A687" s="89">
        <v>681</v>
      </c>
      <c r="B687" s="90" t="str">
        <f>IF(Data!B687&lt;&gt;"",Data!B687,"")</f>
        <v/>
      </c>
      <c r="D687" s="12"/>
      <c r="E687" s="12"/>
    </row>
    <row r="688" spans="1:5">
      <c r="A688" s="89">
        <v>682</v>
      </c>
      <c r="B688" s="90" t="str">
        <f>IF(Data!B688&lt;&gt;"",Data!B688,"")</f>
        <v/>
      </c>
      <c r="D688" s="12"/>
      <c r="E688" s="12"/>
    </row>
    <row r="689" spans="1:5">
      <c r="A689" s="89">
        <v>683</v>
      </c>
      <c r="B689" s="90" t="str">
        <f>IF(Data!B689&lt;&gt;"",Data!B689,"")</f>
        <v/>
      </c>
      <c r="D689" s="12"/>
      <c r="E689" s="12"/>
    </row>
    <row r="690" spans="1:5">
      <c r="A690" s="89">
        <v>684</v>
      </c>
      <c r="B690" s="90" t="str">
        <f>IF(Data!B690&lt;&gt;"",Data!B690,"")</f>
        <v/>
      </c>
      <c r="D690" s="12"/>
      <c r="E690" s="12"/>
    </row>
    <row r="691" spans="1:5">
      <c r="A691" s="89">
        <v>685</v>
      </c>
      <c r="B691" s="90" t="str">
        <f>IF(Data!B691&lt;&gt;"",Data!B691,"")</f>
        <v/>
      </c>
      <c r="D691" s="12"/>
      <c r="E691" s="12"/>
    </row>
    <row r="692" spans="1:5">
      <c r="A692" s="89">
        <v>686</v>
      </c>
      <c r="B692" s="90" t="str">
        <f>IF(Data!B692&lt;&gt;"",Data!B692,"")</f>
        <v/>
      </c>
      <c r="D692" s="12"/>
      <c r="E692" s="12"/>
    </row>
    <row r="693" spans="1:5">
      <c r="A693" s="89">
        <v>687</v>
      </c>
      <c r="B693" s="90" t="str">
        <f>IF(Data!B693&lt;&gt;"",Data!B693,"")</f>
        <v/>
      </c>
      <c r="D693" s="12"/>
      <c r="E693" s="12"/>
    </row>
    <row r="694" spans="1:5">
      <c r="A694" s="89">
        <v>688</v>
      </c>
      <c r="B694" s="90" t="str">
        <f>IF(Data!B694&lt;&gt;"",Data!B694,"")</f>
        <v/>
      </c>
      <c r="D694" s="12"/>
      <c r="E694" s="12"/>
    </row>
    <row r="695" spans="1:5">
      <c r="A695" s="89">
        <v>689</v>
      </c>
      <c r="B695" s="90" t="str">
        <f>IF(Data!B695&lt;&gt;"",Data!B695,"")</f>
        <v/>
      </c>
      <c r="D695" s="12"/>
      <c r="E695" s="12"/>
    </row>
    <row r="696" spans="1:5">
      <c r="A696" s="89">
        <v>690</v>
      </c>
      <c r="B696" s="90" t="str">
        <f>IF(Data!B696&lt;&gt;"",Data!B696,"")</f>
        <v/>
      </c>
      <c r="D696" s="12"/>
      <c r="E696" s="12"/>
    </row>
    <row r="697" spans="1:5">
      <c r="A697" s="89">
        <v>691</v>
      </c>
      <c r="B697" s="90" t="str">
        <f>IF(Data!B697&lt;&gt;"",Data!B697,"")</f>
        <v/>
      </c>
      <c r="D697" s="12"/>
      <c r="E697" s="12"/>
    </row>
    <row r="698" spans="1:5">
      <c r="A698" s="89">
        <v>692</v>
      </c>
      <c r="B698" s="90" t="str">
        <f>IF(Data!B698&lt;&gt;"",Data!B698,"")</f>
        <v/>
      </c>
      <c r="D698" s="12"/>
      <c r="E698" s="12"/>
    </row>
    <row r="699" spans="1:5">
      <c r="A699" s="89">
        <v>693</v>
      </c>
      <c r="B699" s="90" t="str">
        <f>IF(Data!B699&lt;&gt;"",Data!B699,"")</f>
        <v/>
      </c>
      <c r="D699" s="12"/>
      <c r="E699" s="12"/>
    </row>
    <row r="700" spans="1:5">
      <c r="A700" s="89">
        <v>694</v>
      </c>
      <c r="B700" s="90" t="str">
        <f>IF(Data!B700&lt;&gt;"",Data!B700,"")</f>
        <v/>
      </c>
      <c r="D700" s="12"/>
      <c r="E700" s="12"/>
    </row>
    <row r="701" spans="1:5">
      <c r="A701" s="89">
        <v>695</v>
      </c>
      <c r="B701" s="90" t="str">
        <f>IF(Data!B701&lt;&gt;"",Data!B701,"")</f>
        <v/>
      </c>
      <c r="D701" s="12"/>
      <c r="E701" s="12"/>
    </row>
    <row r="702" spans="1:5">
      <c r="A702" s="89">
        <v>696</v>
      </c>
      <c r="B702" s="90" t="str">
        <f>IF(Data!B702&lt;&gt;"",Data!B702,"")</f>
        <v/>
      </c>
      <c r="D702" s="12"/>
      <c r="E702" s="12"/>
    </row>
    <row r="703" spans="1:5">
      <c r="A703" s="89">
        <v>697</v>
      </c>
      <c r="B703" s="90" t="str">
        <f>IF(Data!B703&lt;&gt;"",Data!B703,"")</f>
        <v/>
      </c>
      <c r="D703" s="12"/>
      <c r="E703" s="12"/>
    </row>
    <row r="704" spans="1:5">
      <c r="A704" s="89">
        <v>698</v>
      </c>
      <c r="B704" s="90" t="str">
        <f>IF(Data!B704&lt;&gt;"",Data!B704,"")</f>
        <v/>
      </c>
      <c r="D704" s="12"/>
      <c r="E704" s="12"/>
    </row>
    <row r="705" spans="1:5">
      <c r="A705" s="89">
        <v>699</v>
      </c>
      <c r="B705" s="90" t="str">
        <f>IF(Data!B705&lt;&gt;"",Data!B705,"")</f>
        <v/>
      </c>
      <c r="D705" s="12"/>
      <c r="E705" s="12"/>
    </row>
    <row r="706" spans="1:5">
      <c r="A706" s="89">
        <v>700</v>
      </c>
      <c r="B706" s="90" t="str">
        <f>IF(Data!B706&lt;&gt;"",Data!B706,"")</f>
        <v/>
      </c>
      <c r="D706" s="12"/>
      <c r="E706" s="12"/>
    </row>
    <row r="707" spans="1:5">
      <c r="A707" s="89">
        <v>701</v>
      </c>
      <c r="B707" s="90" t="str">
        <f>IF(Data!B707&lt;&gt;"",Data!B707,"")</f>
        <v/>
      </c>
      <c r="D707" s="12"/>
      <c r="E707" s="12"/>
    </row>
    <row r="708" spans="1:5">
      <c r="A708" s="89">
        <v>702</v>
      </c>
      <c r="B708" s="90" t="str">
        <f>IF(Data!B708&lt;&gt;"",Data!B708,"")</f>
        <v/>
      </c>
      <c r="D708" s="12"/>
      <c r="E708" s="12"/>
    </row>
    <row r="709" spans="1:5">
      <c r="A709" s="89">
        <v>703</v>
      </c>
      <c r="B709" s="90" t="str">
        <f>IF(Data!B709&lt;&gt;"",Data!B709,"")</f>
        <v/>
      </c>
      <c r="D709" s="12"/>
      <c r="E709" s="12"/>
    </row>
    <row r="710" spans="1:5">
      <c r="A710" s="89">
        <v>704</v>
      </c>
      <c r="B710" s="90" t="str">
        <f>IF(Data!B710&lt;&gt;"",Data!B710,"")</f>
        <v/>
      </c>
      <c r="D710" s="12"/>
      <c r="E710" s="12"/>
    </row>
    <row r="711" spans="1:5">
      <c r="A711" s="89">
        <v>705</v>
      </c>
      <c r="B711" s="90" t="str">
        <f>IF(Data!B711&lt;&gt;"",Data!B711,"")</f>
        <v/>
      </c>
      <c r="D711" s="12"/>
      <c r="E711" s="12"/>
    </row>
    <row r="712" spans="1:5">
      <c r="A712" s="89">
        <v>706</v>
      </c>
      <c r="B712" s="90" t="str">
        <f>IF(Data!B712&lt;&gt;"",Data!B712,"")</f>
        <v/>
      </c>
      <c r="D712" s="12"/>
      <c r="E712" s="12"/>
    </row>
    <row r="713" spans="1:5">
      <c r="A713" s="89">
        <v>707</v>
      </c>
      <c r="B713" s="90" t="str">
        <f>IF(Data!B713&lt;&gt;"",Data!B713,"")</f>
        <v/>
      </c>
      <c r="D713" s="12"/>
      <c r="E713" s="12"/>
    </row>
    <row r="714" spans="1:5">
      <c r="A714" s="89">
        <v>708</v>
      </c>
      <c r="B714" s="90" t="str">
        <f>IF(Data!B714&lt;&gt;"",Data!B714,"")</f>
        <v/>
      </c>
      <c r="D714" s="12"/>
      <c r="E714" s="12"/>
    </row>
    <row r="715" spans="1:5">
      <c r="A715" s="89">
        <v>709</v>
      </c>
      <c r="B715" s="90" t="str">
        <f>IF(Data!B715&lt;&gt;"",Data!B715,"")</f>
        <v/>
      </c>
      <c r="D715" s="12"/>
      <c r="E715" s="12"/>
    </row>
    <row r="716" spans="1:5">
      <c r="A716" s="89">
        <v>710</v>
      </c>
      <c r="B716" s="90" t="str">
        <f>IF(Data!B716&lt;&gt;"",Data!B716,"")</f>
        <v/>
      </c>
      <c r="D716" s="12"/>
      <c r="E716" s="12"/>
    </row>
    <row r="717" spans="1:5">
      <c r="A717" s="89">
        <v>711</v>
      </c>
      <c r="B717" s="90" t="str">
        <f>IF(Data!B717&lt;&gt;"",Data!B717,"")</f>
        <v/>
      </c>
      <c r="D717" s="12"/>
      <c r="E717" s="12"/>
    </row>
    <row r="718" spans="1:5">
      <c r="A718" s="89">
        <v>712</v>
      </c>
      <c r="B718" s="90" t="str">
        <f>IF(Data!B718&lt;&gt;"",Data!B718,"")</f>
        <v/>
      </c>
      <c r="D718" s="12"/>
      <c r="E718" s="12"/>
    </row>
    <row r="719" spans="1:5">
      <c r="A719" s="89">
        <v>713</v>
      </c>
      <c r="B719" s="90" t="str">
        <f>IF(Data!B719&lt;&gt;"",Data!B719,"")</f>
        <v/>
      </c>
      <c r="D719" s="12"/>
      <c r="E719" s="12"/>
    </row>
    <row r="720" spans="1:5">
      <c r="A720" s="89">
        <v>714</v>
      </c>
      <c r="B720" s="90" t="str">
        <f>IF(Data!B720&lt;&gt;"",Data!B720,"")</f>
        <v/>
      </c>
      <c r="D720" s="12"/>
      <c r="E720" s="12"/>
    </row>
    <row r="721" spans="1:5">
      <c r="A721" s="89">
        <v>715</v>
      </c>
      <c r="B721" s="90" t="str">
        <f>IF(Data!B721&lt;&gt;"",Data!B721,"")</f>
        <v/>
      </c>
      <c r="D721" s="12"/>
      <c r="E721" s="12"/>
    </row>
    <row r="722" spans="1:5">
      <c r="A722" s="89">
        <v>716</v>
      </c>
      <c r="B722" s="90" t="str">
        <f>IF(Data!B722&lt;&gt;"",Data!B722,"")</f>
        <v/>
      </c>
      <c r="D722" s="12"/>
      <c r="E722" s="12"/>
    </row>
    <row r="723" spans="1:5">
      <c r="A723" s="89">
        <v>717</v>
      </c>
      <c r="B723" s="90" t="str">
        <f>IF(Data!B723&lt;&gt;"",Data!B723,"")</f>
        <v/>
      </c>
      <c r="D723" s="12"/>
      <c r="E723" s="12"/>
    </row>
    <row r="724" spans="1:5">
      <c r="A724" s="89">
        <v>718</v>
      </c>
      <c r="B724" s="90" t="str">
        <f>IF(Data!B724&lt;&gt;"",Data!B724,"")</f>
        <v/>
      </c>
      <c r="D724" s="12"/>
      <c r="E724" s="12"/>
    </row>
    <row r="725" spans="1:5">
      <c r="A725" s="89">
        <v>719</v>
      </c>
      <c r="B725" s="90" t="str">
        <f>IF(Data!B725&lt;&gt;"",Data!B725,"")</f>
        <v/>
      </c>
      <c r="D725" s="12"/>
      <c r="E725" s="12"/>
    </row>
    <row r="726" spans="1:5">
      <c r="A726" s="89">
        <v>720</v>
      </c>
      <c r="B726" s="90" t="str">
        <f>IF(Data!B726&lt;&gt;"",Data!B726,"")</f>
        <v/>
      </c>
      <c r="D726" s="12"/>
      <c r="E726" s="12"/>
    </row>
    <row r="727" spans="1:5">
      <c r="A727" s="89">
        <v>721</v>
      </c>
      <c r="B727" s="90" t="str">
        <f>IF(Data!B727&lt;&gt;"",Data!B727,"")</f>
        <v/>
      </c>
      <c r="D727" s="12"/>
      <c r="E727" s="12"/>
    </row>
    <row r="728" spans="1:5">
      <c r="A728" s="89">
        <v>722</v>
      </c>
      <c r="B728" s="90" t="str">
        <f>IF(Data!B728&lt;&gt;"",Data!B728,"")</f>
        <v/>
      </c>
      <c r="D728" s="12"/>
      <c r="E728" s="12"/>
    </row>
    <row r="729" spans="1:5">
      <c r="A729" s="89">
        <v>723</v>
      </c>
      <c r="B729" s="90" t="str">
        <f>IF(Data!B729&lt;&gt;"",Data!B729,"")</f>
        <v/>
      </c>
      <c r="D729" s="12"/>
      <c r="E729" s="12"/>
    </row>
    <row r="730" spans="1:5">
      <c r="A730" s="89">
        <v>724</v>
      </c>
      <c r="B730" s="90" t="str">
        <f>IF(Data!B730&lt;&gt;"",Data!B730,"")</f>
        <v/>
      </c>
      <c r="D730" s="12"/>
      <c r="E730" s="12"/>
    </row>
    <row r="731" spans="1:5">
      <c r="A731" s="89">
        <v>725</v>
      </c>
      <c r="B731" s="90" t="str">
        <f>IF(Data!B731&lt;&gt;"",Data!B731,"")</f>
        <v/>
      </c>
      <c r="D731" s="12"/>
      <c r="E731" s="12"/>
    </row>
    <row r="732" spans="1:5">
      <c r="A732" s="89">
        <v>726</v>
      </c>
      <c r="B732" s="90" t="str">
        <f>IF(Data!B732&lt;&gt;"",Data!B732,"")</f>
        <v/>
      </c>
      <c r="D732" s="12"/>
      <c r="E732" s="12"/>
    </row>
    <row r="733" spans="1:5">
      <c r="A733" s="89">
        <v>727</v>
      </c>
      <c r="B733" s="90" t="str">
        <f>IF(Data!B733&lt;&gt;"",Data!B733,"")</f>
        <v/>
      </c>
      <c r="D733" s="12"/>
      <c r="E733" s="12"/>
    </row>
    <row r="734" spans="1:5">
      <c r="A734" s="89">
        <v>728</v>
      </c>
      <c r="B734" s="90" t="str">
        <f>IF(Data!B734&lt;&gt;"",Data!B734,"")</f>
        <v/>
      </c>
      <c r="D734" s="12"/>
      <c r="E734" s="12"/>
    </row>
    <row r="735" spans="1:5">
      <c r="A735" s="89">
        <v>729</v>
      </c>
      <c r="B735" s="90" t="str">
        <f>IF(Data!B735&lt;&gt;"",Data!B735,"")</f>
        <v/>
      </c>
      <c r="D735" s="12"/>
      <c r="E735" s="12"/>
    </row>
    <row r="736" spans="1:5">
      <c r="A736" s="89">
        <v>730</v>
      </c>
      <c r="B736" s="90" t="str">
        <f>IF(Data!B736&lt;&gt;"",Data!B736,"")</f>
        <v/>
      </c>
      <c r="D736" s="12"/>
      <c r="E736" s="12"/>
    </row>
    <row r="737" spans="1:5">
      <c r="A737" s="89">
        <v>731</v>
      </c>
      <c r="B737" s="90" t="str">
        <f>IF(Data!B737&lt;&gt;"",Data!B737,"")</f>
        <v/>
      </c>
      <c r="D737" s="12"/>
      <c r="E737" s="12"/>
    </row>
    <row r="738" spans="1:5">
      <c r="A738" s="89">
        <v>732</v>
      </c>
      <c r="B738" s="90" t="str">
        <f>IF(Data!B738&lt;&gt;"",Data!B738,"")</f>
        <v/>
      </c>
      <c r="D738" s="12"/>
      <c r="E738" s="12"/>
    </row>
    <row r="739" spans="1:5">
      <c r="A739" s="89">
        <v>733</v>
      </c>
      <c r="B739" s="90" t="str">
        <f>IF(Data!B739&lt;&gt;"",Data!B739,"")</f>
        <v/>
      </c>
      <c r="D739" s="12"/>
      <c r="E739" s="12"/>
    </row>
    <row r="740" spans="1:5">
      <c r="A740" s="89">
        <v>734</v>
      </c>
      <c r="B740" s="90" t="str">
        <f>IF(Data!B740&lt;&gt;"",Data!B740,"")</f>
        <v/>
      </c>
      <c r="D740" s="12"/>
      <c r="E740" s="12"/>
    </row>
    <row r="741" spans="1:5">
      <c r="A741" s="89">
        <v>735</v>
      </c>
      <c r="B741" s="90" t="str">
        <f>IF(Data!B741&lt;&gt;"",Data!B741,"")</f>
        <v/>
      </c>
      <c r="D741" s="12"/>
      <c r="E741" s="12"/>
    </row>
    <row r="742" spans="1:5">
      <c r="A742" s="89">
        <v>736</v>
      </c>
      <c r="B742" s="90" t="str">
        <f>IF(Data!B742&lt;&gt;"",Data!B742,"")</f>
        <v/>
      </c>
      <c r="D742" s="12"/>
      <c r="E742" s="12"/>
    </row>
    <row r="743" spans="1:5">
      <c r="A743" s="89">
        <v>737</v>
      </c>
      <c r="B743" s="90" t="str">
        <f>IF(Data!B743&lt;&gt;"",Data!B743,"")</f>
        <v/>
      </c>
      <c r="D743" s="12"/>
      <c r="E743" s="12"/>
    </row>
    <row r="744" spans="1:5">
      <c r="A744" s="89">
        <v>738</v>
      </c>
      <c r="B744" s="90" t="str">
        <f>IF(Data!B744&lt;&gt;"",Data!B744,"")</f>
        <v/>
      </c>
      <c r="D744" s="12"/>
      <c r="E744" s="12"/>
    </row>
    <row r="745" spans="1:5">
      <c r="A745" s="89">
        <v>739</v>
      </c>
      <c r="B745" s="90" t="str">
        <f>IF(Data!B745&lt;&gt;"",Data!B745,"")</f>
        <v/>
      </c>
      <c r="D745" s="12"/>
      <c r="E745" s="12"/>
    </row>
    <row r="746" spans="1:5">
      <c r="A746" s="89">
        <v>740</v>
      </c>
      <c r="B746" s="90" t="str">
        <f>IF(Data!B746&lt;&gt;"",Data!B746,"")</f>
        <v/>
      </c>
      <c r="D746" s="12"/>
      <c r="E746" s="12"/>
    </row>
    <row r="747" spans="1:5">
      <c r="A747" s="89">
        <v>741</v>
      </c>
      <c r="B747" s="90" t="str">
        <f>IF(Data!B747&lt;&gt;"",Data!B747,"")</f>
        <v/>
      </c>
      <c r="D747" s="12"/>
      <c r="E747" s="12"/>
    </row>
    <row r="748" spans="1:5">
      <c r="A748" s="89">
        <v>742</v>
      </c>
      <c r="B748" s="90" t="str">
        <f>IF(Data!B748&lt;&gt;"",Data!B748,"")</f>
        <v/>
      </c>
      <c r="D748" s="12"/>
      <c r="E748" s="12"/>
    </row>
    <row r="749" spans="1:5">
      <c r="A749" s="89">
        <v>743</v>
      </c>
      <c r="B749" s="90" t="str">
        <f>IF(Data!B749&lt;&gt;"",Data!B749,"")</f>
        <v/>
      </c>
      <c r="D749" s="12"/>
      <c r="E749" s="12"/>
    </row>
    <row r="750" spans="1:5">
      <c r="A750" s="89">
        <v>744</v>
      </c>
      <c r="B750" s="90" t="str">
        <f>IF(Data!B750&lt;&gt;"",Data!B750,"")</f>
        <v/>
      </c>
      <c r="D750" s="12"/>
      <c r="E750" s="12"/>
    </row>
    <row r="751" spans="1:5">
      <c r="A751" s="89">
        <v>745</v>
      </c>
      <c r="B751" s="90" t="str">
        <f>IF(Data!B751&lt;&gt;"",Data!B751,"")</f>
        <v/>
      </c>
      <c r="D751" s="12"/>
      <c r="E751" s="12"/>
    </row>
    <row r="752" spans="1:5">
      <c r="A752" s="89">
        <v>746</v>
      </c>
      <c r="B752" s="90" t="str">
        <f>IF(Data!B752&lt;&gt;"",Data!B752,"")</f>
        <v/>
      </c>
      <c r="D752" s="12"/>
      <c r="E752" s="12"/>
    </row>
    <row r="753" spans="1:5">
      <c r="A753" s="89">
        <v>747</v>
      </c>
      <c r="B753" s="90" t="str">
        <f>IF(Data!B753&lt;&gt;"",Data!B753,"")</f>
        <v/>
      </c>
      <c r="D753" s="12"/>
      <c r="E753" s="12"/>
    </row>
    <row r="754" spans="1:5">
      <c r="A754" s="89">
        <v>748</v>
      </c>
      <c r="B754" s="90" t="str">
        <f>IF(Data!B754&lt;&gt;"",Data!B754,"")</f>
        <v/>
      </c>
      <c r="D754" s="12"/>
      <c r="E754" s="12"/>
    </row>
    <row r="755" spans="1:5">
      <c r="A755" s="89">
        <v>749</v>
      </c>
      <c r="B755" s="90" t="str">
        <f>IF(Data!B755&lt;&gt;"",Data!B755,"")</f>
        <v/>
      </c>
      <c r="D755" s="12"/>
      <c r="E755" s="12"/>
    </row>
    <row r="756" spans="1:5">
      <c r="A756" s="89">
        <v>750</v>
      </c>
      <c r="B756" s="90" t="str">
        <f>IF(Data!B756&lt;&gt;"",Data!B756,"")</f>
        <v/>
      </c>
      <c r="D756" s="12"/>
      <c r="E756" s="12"/>
    </row>
    <row r="757" spans="1:5">
      <c r="A757" s="89">
        <v>751</v>
      </c>
      <c r="B757" s="90" t="str">
        <f>IF(Data!B757&lt;&gt;"",Data!B757,"")</f>
        <v/>
      </c>
      <c r="D757" s="12"/>
      <c r="E757" s="12"/>
    </row>
    <row r="758" spans="1:5">
      <c r="A758" s="89">
        <v>752</v>
      </c>
      <c r="B758" s="90" t="str">
        <f>IF(Data!B758&lt;&gt;"",Data!B758,"")</f>
        <v/>
      </c>
      <c r="D758" s="12"/>
      <c r="E758" s="12"/>
    </row>
    <row r="759" spans="1:5">
      <c r="A759" s="89">
        <v>753</v>
      </c>
      <c r="B759" s="90" t="str">
        <f>IF(Data!B759&lt;&gt;"",Data!B759,"")</f>
        <v/>
      </c>
      <c r="D759" s="12"/>
      <c r="E759" s="12"/>
    </row>
    <row r="760" spans="1:5">
      <c r="A760" s="89">
        <v>754</v>
      </c>
      <c r="B760" s="90" t="str">
        <f>IF(Data!B760&lt;&gt;"",Data!B760,"")</f>
        <v/>
      </c>
      <c r="D760" s="12"/>
      <c r="E760" s="12"/>
    </row>
    <row r="761" spans="1:5">
      <c r="A761" s="89">
        <v>755</v>
      </c>
      <c r="B761" s="90" t="str">
        <f>IF(Data!B761&lt;&gt;"",Data!B761,"")</f>
        <v/>
      </c>
      <c r="D761" s="12"/>
      <c r="E761" s="12"/>
    </row>
    <row r="762" spans="1:5">
      <c r="A762" s="89">
        <v>756</v>
      </c>
      <c r="B762" s="90" t="str">
        <f>IF(Data!B762&lt;&gt;"",Data!B762,"")</f>
        <v/>
      </c>
      <c r="D762" s="12"/>
      <c r="E762" s="12"/>
    </row>
    <row r="763" spans="1:5">
      <c r="A763" s="89">
        <v>757</v>
      </c>
      <c r="B763" s="90" t="str">
        <f>IF(Data!B763&lt;&gt;"",Data!B763,"")</f>
        <v/>
      </c>
      <c r="D763" s="12"/>
      <c r="E763" s="12"/>
    </row>
    <row r="764" spans="1:5">
      <c r="A764" s="89">
        <v>758</v>
      </c>
      <c r="B764" s="90" t="str">
        <f>IF(Data!B764&lt;&gt;"",Data!B764,"")</f>
        <v/>
      </c>
      <c r="D764" s="12"/>
      <c r="E764" s="12"/>
    </row>
    <row r="765" spans="1:5">
      <c r="A765" s="89">
        <v>759</v>
      </c>
      <c r="B765" s="90" t="str">
        <f>IF(Data!B765&lt;&gt;"",Data!B765,"")</f>
        <v/>
      </c>
      <c r="D765" s="12"/>
      <c r="E765" s="12"/>
    </row>
    <row r="766" spans="1:5">
      <c r="A766" s="89">
        <v>760</v>
      </c>
      <c r="B766" s="90" t="str">
        <f>IF(Data!B766&lt;&gt;"",Data!B766,"")</f>
        <v/>
      </c>
      <c r="D766" s="12"/>
      <c r="E766" s="12"/>
    </row>
    <row r="767" spans="1:5">
      <c r="A767" s="89">
        <v>761</v>
      </c>
      <c r="B767" s="90" t="str">
        <f>IF(Data!B767&lt;&gt;"",Data!B767,"")</f>
        <v/>
      </c>
      <c r="D767" s="12"/>
      <c r="E767" s="12"/>
    </row>
    <row r="768" spans="1:5">
      <c r="A768" s="89">
        <v>762</v>
      </c>
      <c r="B768" s="90" t="str">
        <f>IF(Data!B768&lt;&gt;"",Data!B768,"")</f>
        <v/>
      </c>
      <c r="D768" s="12"/>
      <c r="E768" s="12"/>
    </row>
    <row r="769" spans="1:5">
      <c r="A769" s="89">
        <v>763</v>
      </c>
      <c r="B769" s="90" t="str">
        <f>IF(Data!B769&lt;&gt;"",Data!B769,"")</f>
        <v/>
      </c>
      <c r="D769" s="12"/>
      <c r="E769" s="12"/>
    </row>
    <row r="770" spans="1:5">
      <c r="A770" s="89">
        <v>764</v>
      </c>
      <c r="B770" s="90" t="str">
        <f>IF(Data!B770&lt;&gt;"",Data!B770,"")</f>
        <v/>
      </c>
      <c r="D770" s="12"/>
      <c r="E770" s="12"/>
    </row>
    <row r="771" spans="1:5">
      <c r="A771" s="89">
        <v>765</v>
      </c>
      <c r="B771" s="90" t="str">
        <f>IF(Data!B771&lt;&gt;"",Data!B771,"")</f>
        <v/>
      </c>
      <c r="D771" s="12"/>
      <c r="E771" s="12"/>
    </row>
    <row r="772" spans="1:5">
      <c r="A772" s="89">
        <v>766</v>
      </c>
      <c r="B772" s="90" t="str">
        <f>IF(Data!B772&lt;&gt;"",Data!B772,"")</f>
        <v/>
      </c>
      <c r="D772" s="12"/>
      <c r="E772" s="12"/>
    </row>
    <row r="773" spans="1:5">
      <c r="A773" s="89">
        <v>767</v>
      </c>
      <c r="B773" s="90" t="str">
        <f>IF(Data!B773&lt;&gt;"",Data!B773,"")</f>
        <v/>
      </c>
      <c r="D773" s="12"/>
      <c r="E773" s="12"/>
    </row>
    <row r="774" spans="1:5">
      <c r="A774" s="89">
        <v>768</v>
      </c>
      <c r="B774" s="90" t="str">
        <f>IF(Data!B774&lt;&gt;"",Data!B774,"")</f>
        <v/>
      </c>
      <c r="D774" s="12"/>
      <c r="E774" s="12"/>
    </row>
    <row r="775" spans="1:5">
      <c r="A775" s="89">
        <v>769</v>
      </c>
      <c r="B775" s="90" t="str">
        <f>IF(Data!B775&lt;&gt;"",Data!B775,"")</f>
        <v/>
      </c>
      <c r="D775" s="12"/>
      <c r="E775" s="12"/>
    </row>
    <row r="776" spans="1:5">
      <c r="A776" s="89">
        <v>770</v>
      </c>
      <c r="B776" s="90" t="str">
        <f>IF(Data!B776&lt;&gt;"",Data!B776,"")</f>
        <v/>
      </c>
      <c r="D776" s="12"/>
      <c r="E776" s="12"/>
    </row>
    <row r="777" spans="1:5">
      <c r="A777" s="89">
        <v>771</v>
      </c>
      <c r="B777" s="90" t="str">
        <f>IF(Data!B777&lt;&gt;"",Data!B777,"")</f>
        <v/>
      </c>
      <c r="D777" s="12"/>
      <c r="E777" s="12"/>
    </row>
    <row r="778" spans="1:5">
      <c r="A778" s="89">
        <v>772</v>
      </c>
      <c r="B778" s="90" t="str">
        <f>IF(Data!B778&lt;&gt;"",Data!B778,"")</f>
        <v/>
      </c>
      <c r="D778" s="12"/>
      <c r="E778" s="12"/>
    </row>
    <row r="779" spans="1:5">
      <c r="A779" s="89">
        <v>773</v>
      </c>
      <c r="B779" s="90" t="str">
        <f>IF(Data!B779&lt;&gt;"",Data!B779,"")</f>
        <v/>
      </c>
      <c r="D779" s="12"/>
      <c r="E779" s="12"/>
    </row>
    <row r="780" spans="1:5">
      <c r="A780" s="89">
        <v>774</v>
      </c>
      <c r="B780" s="90" t="str">
        <f>IF(Data!B780&lt;&gt;"",Data!B780,"")</f>
        <v/>
      </c>
      <c r="D780" s="12"/>
      <c r="E780" s="12"/>
    </row>
    <row r="781" spans="1:5">
      <c r="A781" s="89">
        <v>775</v>
      </c>
      <c r="B781" s="90" t="str">
        <f>IF(Data!B781&lt;&gt;"",Data!B781,"")</f>
        <v/>
      </c>
      <c r="D781" s="12"/>
      <c r="E781" s="12"/>
    </row>
    <row r="782" spans="1:5">
      <c r="A782" s="89">
        <v>776</v>
      </c>
      <c r="B782" s="90" t="str">
        <f>IF(Data!B782&lt;&gt;"",Data!B782,"")</f>
        <v/>
      </c>
      <c r="D782" s="12"/>
      <c r="E782" s="12"/>
    </row>
    <row r="783" spans="1:5">
      <c r="A783" s="89">
        <v>777</v>
      </c>
      <c r="B783" s="90" t="str">
        <f>IF(Data!B783&lt;&gt;"",Data!B783,"")</f>
        <v/>
      </c>
      <c r="D783" s="12"/>
      <c r="E783" s="12"/>
    </row>
    <row r="784" spans="1:5">
      <c r="A784" s="89">
        <v>778</v>
      </c>
      <c r="B784" s="90" t="str">
        <f>IF(Data!B784&lt;&gt;"",Data!B784,"")</f>
        <v/>
      </c>
      <c r="D784" s="12"/>
      <c r="E784" s="12"/>
    </row>
    <row r="785" spans="1:5">
      <c r="A785" s="89">
        <v>779</v>
      </c>
      <c r="B785" s="90" t="str">
        <f>IF(Data!B785&lt;&gt;"",Data!B785,"")</f>
        <v/>
      </c>
      <c r="D785" s="12"/>
      <c r="E785" s="12"/>
    </row>
    <row r="786" spans="1:5">
      <c r="A786" s="89">
        <v>780</v>
      </c>
      <c r="B786" s="90" t="str">
        <f>IF(Data!B786&lt;&gt;"",Data!B786,"")</f>
        <v/>
      </c>
      <c r="D786" s="12"/>
      <c r="E786" s="12"/>
    </row>
    <row r="787" spans="1:5">
      <c r="A787" s="89">
        <v>781</v>
      </c>
      <c r="B787" s="90" t="str">
        <f>IF(Data!B787&lt;&gt;"",Data!B787,"")</f>
        <v/>
      </c>
      <c r="D787" s="12"/>
      <c r="E787" s="12"/>
    </row>
    <row r="788" spans="1:5">
      <c r="A788" s="89">
        <v>782</v>
      </c>
      <c r="B788" s="90" t="str">
        <f>IF(Data!B788&lt;&gt;"",Data!B788,"")</f>
        <v/>
      </c>
      <c r="D788" s="12"/>
      <c r="E788" s="12"/>
    </row>
    <row r="789" spans="1:5">
      <c r="A789" s="89">
        <v>783</v>
      </c>
      <c r="B789" s="90" t="str">
        <f>IF(Data!B789&lt;&gt;"",Data!B789,"")</f>
        <v/>
      </c>
      <c r="D789" s="12"/>
      <c r="E789" s="12"/>
    </row>
    <row r="790" spans="1:5">
      <c r="A790" s="89">
        <v>784</v>
      </c>
      <c r="B790" s="90" t="str">
        <f>IF(Data!B790&lt;&gt;"",Data!B790,"")</f>
        <v/>
      </c>
      <c r="D790" s="12"/>
      <c r="E790" s="12"/>
    </row>
    <row r="791" spans="1:5">
      <c r="A791" s="89">
        <v>785</v>
      </c>
      <c r="B791" s="90" t="str">
        <f>IF(Data!B791&lt;&gt;"",Data!B791,"")</f>
        <v/>
      </c>
      <c r="D791" s="12"/>
      <c r="E791" s="12"/>
    </row>
    <row r="792" spans="1:5">
      <c r="A792" s="89">
        <v>786</v>
      </c>
      <c r="B792" s="90" t="str">
        <f>IF(Data!B792&lt;&gt;"",Data!B792,"")</f>
        <v/>
      </c>
      <c r="D792" s="12"/>
      <c r="E792" s="12"/>
    </row>
    <row r="793" spans="1:5">
      <c r="A793" s="89">
        <v>787</v>
      </c>
      <c r="B793" s="90" t="str">
        <f>IF(Data!B793&lt;&gt;"",Data!B793,"")</f>
        <v/>
      </c>
      <c r="D793" s="12"/>
      <c r="E793" s="12"/>
    </row>
    <row r="794" spans="1:5">
      <c r="A794" s="89">
        <v>788</v>
      </c>
      <c r="B794" s="90" t="str">
        <f>IF(Data!B794&lt;&gt;"",Data!B794,"")</f>
        <v/>
      </c>
      <c r="D794" s="12"/>
      <c r="E794" s="12"/>
    </row>
    <row r="795" spans="1:5">
      <c r="A795" s="89">
        <v>789</v>
      </c>
      <c r="B795" s="90" t="str">
        <f>IF(Data!B795&lt;&gt;"",Data!B795,"")</f>
        <v/>
      </c>
      <c r="D795" s="12"/>
      <c r="E795" s="12"/>
    </row>
    <row r="796" spans="1:5">
      <c r="A796" s="89">
        <v>790</v>
      </c>
      <c r="B796" s="90" t="str">
        <f>IF(Data!B796&lt;&gt;"",Data!B796,"")</f>
        <v/>
      </c>
      <c r="D796" s="12"/>
      <c r="E796" s="12"/>
    </row>
    <row r="797" spans="1:5">
      <c r="A797" s="89">
        <v>791</v>
      </c>
      <c r="B797" s="90" t="str">
        <f>IF(Data!B797&lt;&gt;"",Data!B797,"")</f>
        <v/>
      </c>
      <c r="D797" s="12"/>
      <c r="E797" s="12"/>
    </row>
    <row r="798" spans="1:5">
      <c r="A798" s="89">
        <v>792</v>
      </c>
      <c r="B798" s="90" t="str">
        <f>IF(Data!B798&lt;&gt;"",Data!B798,"")</f>
        <v/>
      </c>
      <c r="D798" s="12"/>
      <c r="E798" s="12"/>
    </row>
    <row r="799" spans="1:5">
      <c r="A799" s="89">
        <v>793</v>
      </c>
      <c r="B799" s="90" t="str">
        <f>IF(Data!B799&lt;&gt;"",Data!B799,"")</f>
        <v/>
      </c>
      <c r="D799" s="12"/>
      <c r="E799" s="12"/>
    </row>
    <row r="800" spans="1:5">
      <c r="A800" s="89">
        <v>794</v>
      </c>
      <c r="B800" s="90" t="str">
        <f>IF(Data!B800&lt;&gt;"",Data!B800,"")</f>
        <v/>
      </c>
      <c r="D800" s="12"/>
      <c r="E800" s="12"/>
    </row>
    <row r="801" spans="1:5">
      <c r="A801" s="89">
        <v>795</v>
      </c>
      <c r="B801" s="90" t="str">
        <f>IF(Data!B801&lt;&gt;"",Data!B801,"")</f>
        <v/>
      </c>
      <c r="D801" s="12"/>
      <c r="E801" s="12"/>
    </row>
    <row r="802" spans="1:5">
      <c r="A802" s="89">
        <v>796</v>
      </c>
      <c r="B802" s="90" t="str">
        <f>IF(Data!B802&lt;&gt;"",Data!B802,"")</f>
        <v/>
      </c>
      <c r="D802" s="12"/>
      <c r="E802" s="12"/>
    </row>
    <row r="803" spans="1:5">
      <c r="A803" s="89">
        <v>797</v>
      </c>
      <c r="B803" s="90" t="str">
        <f>IF(Data!B803&lt;&gt;"",Data!B803,"")</f>
        <v/>
      </c>
      <c r="D803" s="12"/>
      <c r="E803" s="12"/>
    </row>
    <row r="804" spans="1:5">
      <c r="A804" s="89">
        <v>798</v>
      </c>
      <c r="B804" s="90" t="str">
        <f>IF(Data!B804&lt;&gt;"",Data!B804,"")</f>
        <v/>
      </c>
      <c r="D804" s="12"/>
      <c r="E804" s="12"/>
    </row>
    <row r="805" spans="1:5">
      <c r="A805" s="89">
        <v>799</v>
      </c>
      <c r="B805" s="90" t="str">
        <f>IF(Data!B805&lt;&gt;"",Data!B805,"")</f>
        <v/>
      </c>
      <c r="D805" s="12"/>
      <c r="E805" s="12"/>
    </row>
    <row r="806" spans="1:5">
      <c r="A806" s="89">
        <v>800</v>
      </c>
      <c r="B806" s="90" t="str">
        <f>IF(Data!B806&lt;&gt;"",Data!B806,"")</f>
        <v/>
      </c>
      <c r="D806" s="12"/>
      <c r="E806" s="12"/>
    </row>
    <row r="807" spans="1:5">
      <c r="A807" s="89">
        <v>801</v>
      </c>
      <c r="B807" s="90" t="str">
        <f>IF(Data!B807&lt;&gt;"",Data!B807,"")</f>
        <v/>
      </c>
      <c r="D807" s="12"/>
      <c r="E807" s="12"/>
    </row>
    <row r="808" spans="1:5">
      <c r="A808" s="89">
        <v>802</v>
      </c>
      <c r="B808" s="90" t="str">
        <f>IF(Data!B808&lt;&gt;"",Data!B808,"")</f>
        <v/>
      </c>
      <c r="D808" s="12"/>
      <c r="E808" s="12"/>
    </row>
    <row r="809" spans="1:5">
      <c r="A809" s="89">
        <v>803</v>
      </c>
      <c r="B809" s="90" t="str">
        <f>IF(Data!B809&lt;&gt;"",Data!B809,"")</f>
        <v/>
      </c>
      <c r="D809" s="12"/>
      <c r="E809" s="12"/>
    </row>
    <row r="810" spans="1:5">
      <c r="A810" s="89">
        <v>804</v>
      </c>
      <c r="B810" s="90" t="str">
        <f>IF(Data!B810&lt;&gt;"",Data!B810,"")</f>
        <v/>
      </c>
      <c r="D810" s="12"/>
      <c r="E810" s="12"/>
    </row>
    <row r="811" spans="1:5">
      <c r="A811" s="89">
        <v>805</v>
      </c>
      <c r="B811" s="90" t="str">
        <f>IF(Data!B811&lt;&gt;"",Data!B811,"")</f>
        <v/>
      </c>
      <c r="D811" s="12"/>
      <c r="E811" s="12"/>
    </row>
    <row r="812" spans="1:5">
      <c r="A812" s="89">
        <v>806</v>
      </c>
      <c r="B812" s="90" t="str">
        <f>IF(Data!B812&lt;&gt;"",Data!B812,"")</f>
        <v/>
      </c>
      <c r="D812" s="12"/>
      <c r="E812" s="12"/>
    </row>
    <row r="813" spans="1:5">
      <c r="A813" s="89">
        <v>807</v>
      </c>
      <c r="B813" s="90" t="str">
        <f>IF(Data!B813&lt;&gt;"",Data!B813,"")</f>
        <v/>
      </c>
      <c r="D813" s="12"/>
      <c r="E813" s="12"/>
    </row>
    <row r="814" spans="1:5">
      <c r="A814" s="89">
        <v>808</v>
      </c>
      <c r="B814" s="90" t="str">
        <f>IF(Data!B814&lt;&gt;"",Data!B814,"")</f>
        <v/>
      </c>
      <c r="D814" s="12"/>
      <c r="E814" s="12"/>
    </row>
    <row r="815" spans="1:5">
      <c r="A815" s="89">
        <v>809</v>
      </c>
      <c r="B815" s="90" t="str">
        <f>IF(Data!B815&lt;&gt;"",Data!B815,"")</f>
        <v/>
      </c>
      <c r="D815" s="12"/>
      <c r="E815" s="12"/>
    </row>
    <row r="816" spans="1:5">
      <c r="A816" s="89">
        <v>810</v>
      </c>
      <c r="B816" s="90" t="str">
        <f>IF(Data!B816&lt;&gt;"",Data!B816,"")</f>
        <v/>
      </c>
      <c r="D816" s="12"/>
      <c r="E816" s="12"/>
    </row>
    <row r="817" spans="1:5">
      <c r="A817" s="89">
        <v>811</v>
      </c>
      <c r="B817" s="90" t="str">
        <f>IF(Data!B817&lt;&gt;"",Data!B817,"")</f>
        <v/>
      </c>
      <c r="D817" s="12"/>
      <c r="E817" s="12"/>
    </row>
    <row r="818" spans="1:5">
      <c r="A818" s="89">
        <v>812</v>
      </c>
      <c r="B818" s="90" t="str">
        <f>IF(Data!B818&lt;&gt;"",Data!B818,"")</f>
        <v/>
      </c>
      <c r="D818" s="12"/>
      <c r="E818" s="12"/>
    </row>
    <row r="819" spans="1:5">
      <c r="A819" s="89">
        <v>813</v>
      </c>
      <c r="B819" s="90" t="str">
        <f>IF(Data!B819&lt;&gt;"",Data!B819,"")</f>
        <v/>
      </c>
      <c r="D819" s="12"/>
      <c r="E819" s="12"/>
    </row>
    <row r="820" spans="1:5">
      <c r="A820" s="89">
        <v>814</v>
      </c>
      <c r="B820" s="90" t="str">
        <f>IF(Data!B820&lt;&gt;"",Data!B820,"")</f>
        <v/>
      </c>
      <c r="D820" s="12"/>
      <c r="E820" s="12"/>
    </row>
    <row r="821" spans="1:5">
      <c r="A821" s="89">
        <v>815</v>
      </c>
      <c r="B821" s="90" t="str">
        <f>IF(Data!B821&lt;&gt;"",Data!B821,"")</f>
        <v/>
      </c>
      <c r="D821" s="12"/>
      <c r="E821" s="12"/>
    </row>
    <row r="822" spans="1:5">
      <c r="A822" s="89">
        <v>816</v>
      </c>
      <c r="B822" s="90" t="str">
        <f>IF(Data!B822&lt;&gt;"",Data!B822,"")</f>
        <v/>
      </c>
      <c r="D822" s="12"/>
      <c r="E822" s="12"/>
    </row>
    <row r="823" spans="1:5">
      <c r="A823" s="89">
        <v>817</v>
      </c>
      <c r="B823" s="90" t="str">
        <f>IF(Data!B823&lt;&gt;"",Data!B823,"")</f>
        <v/>
      </c>
      <c r="D823" s="12"/>
      <c r="E823" s="12"/>
    </row>
    <row r="824" spans="1:5">
      <c r="A824" s="89">
        <v>818</v>
      </c>
      <c r="B824" s="90" t="str">
        <f>IF(Data!B824&lt;&gt;"",Data!B824,"")</f>
        <v/>
      </c>
      <c r="D824" s="12"/>
      <c r="E824" s="12"/>
    </row>
    <row r="825" spans="1:5">
      <c r="A825" s="89">
        <v>819</v>
      </c>
      <c r="B825" s="90" t="str">
        <f>IF(Data!B825&lt;&gt;"",Data!B825,"")</f>
        <v/>
      </c>
      <c r="D825" s="12"/>
      <c r="E825" s="12"/>
    </row>
    <row r="826" spans="1:5">
      <c r="A826" s="89">
        <v>820</v>
      </c>
      <c r="B826" s="90" t="str">
        <f>IF(Data!B826&lt;&gt;"",Data!B826,"")</f>
        <v/>
      </c>
      <c r="D826" s="12"/>
      <c r="E826" s="12"/>
    </row>
    <row r="827" spans="1:5">
      <c r="A827" s="89">
        <v>821</v>
      </c>
      <c r="B827" s="90" t="str">
        <f>IF(Data!B827&lt;&gt;"",Data!B827,"")</f>
        <v/>
      </c>
      <c r="D827" s="12"/>
      <c r="E827" s="12"/>
    </row>
    <row r="828" spans="1:5">
      <c r="A828" s="89">
        <v>822</v>
      </c>
      <c r="B828" s="90" t="str">
        <f>IF(Data!B828&lt;&gt;"",Data!B828,"")</f>
        <v/>
      </c>
      <c r="D828" s="12"/>
      <c r="E828" s="12"/>
    </row>
    <row r="829" spans="1:5">
      <c r="A829" s="89">
        <v>823</v>
      </c>
      <c r="B829" s="90" t="str">
        <f>IF(Data!B829&lt;&gt;"",Data!B829,"")</f>
        <v/>
      </c>
      <c r="D829" s="12"/>
      <c r="E829" s="12"/>
    </row>
    <row r="830" spans="1:5">
      <c r="A830" s="89">
        <v>824</v>
      </c>
      <c r="B830" s="90" t="str">
        <f>IF(Data!B830&lt;&gt;"",Data!B830,"")</f>
        <v/>
      </c>
      <c r="D830" s="12"/>
      <c r="E830" s="12"/>
    </row>
    <row r="831" spans="1:5">
      <c r="A831" s="89">
        <v>825</v>
      </c>
      <c r="B831" s="90" t="str">
        <f>IF(Data!B831&lt;&gt;"",Data!B831,"")</f>
        <v/>
      </c>
      <c r="D831" s="12"/>
      <c r="E831" s="12"/>
    </row>
    <row r="832" spans="1:5">
      <c r="A832" s="89">
        <v>826</v>
      </c>
      <c r="B832" s="90" t="str">
        <f>IF(Data!B832&lt;&gt;"",Data!B832,"")</f>
        <v/>
      </c>
      <c r="D832" s="12"/>
      <c r="E832" s="12"/>
    </row>
    <row r="833" spans="1:5">
      <c r="A833" s="89">
        <v>827</v>
      </c>
      <c r="B833" s="90" t="str">
        <f>IF(Data!B833&lt;&gt;"",Data!B833,"")</f>
        <v/>
      </c>
      <c r="D833" s="12"/>
      <c r="E833" s="12"/>
    </row>
    <row r="834" spans="1:5">
      <c r="A834" s="89">
        <v>828</v>
      </c>
      <c r="B834" s="90" t="str">
        <f>IF(Data!B834&lt;&gt;"",Data!B834,"")</f>
        <v/>
      </c>
      <c r="D834" s="12"/>
      <c r="E834" s="12"/>
    </row>
    <row r="835" spans="1:5">
      <c r="A835" s="89">
        <v>829</v>
      </c>
      <c r="B835" s="90" t="str">
        <f>IF(Data!B835&lt;&gt;"",Data!B835,"")</f>
        <v/>
      </c>
      <c r="D835" s="12"/>
      <c r="E835" s="12"/>
    </row>
    <row r="836" spans="1:5">
      <c r="A836" s="89">
        <v>830</v>
      </c>
      <c r="B836" s="90" t="str">
        <f>IF(Data!B836&lt;&gt;"",Data!B836,"")</f>
        <v/>
      </c>
      <c r="D836" s="12"/>
      <c r="E836" s="12"/>
    </row>
    <row r="837" spans="1:5">
      <c r="A837" s="89">
        <v>831</v>
      </c>
      <c r="B837" s="90" t="str">
        <f>IF(Data!B837&lt;&gt;"",Data!B837,"")</f>
        <v/>
      </c>
      <c r="D837" s="12"/>
      <c r="E837" s="12"/>
    </row>
    <row r="838" spans="1:5">
      <c r="A838" s="89">
        <v>832</v>
      </c>
      <c r="B838" s="90" t="str">
        <f>IF(Data!B838&lt;&gt;"",Data!B838,"")</f>
        <v/>
      </c>
      <c r="D838" s="12"/>
      <c r="E838" s="12"/>
    </row>
    <row r="839" spans="1:5">
      <c r="A839" s="89">
        <v>833</v>
      </c>
      <c r="B839" s="90" t="str">
        <f>IF(Data!B839&lt;&gt;"",Data!B839,"")</f>
        <v/>
      </c>
      <c r="D839" s="12"/>
      <c r="E839" s="12"/>
    </row>
    <row r="840" spans="1:5">
      <c r="A840" s="89">
        <v>834</v>
      </c>
      <c r="B840" s="90" t="str">
        <f>IF(Data!B840&lt;&gt;"",Data!B840,"")</f>
        <v/>
      </c>
      <c r="D840" s="12"/>
      <c r="E840" s="12"/>
    </row>
    <row r="841" spans="1:5">
      <c r="A841" s="89">
        <v>835</v>
      </c>
      <c r="B841" s="90" t="str">
        <f>IF(Data!B841&lt;&gt;"",Data!B841,"")</f>
        <v/>
      </c>
      <c r="D841" s="12"/>
      <c r="E841" s="12"/>
    </row>
    <row r="842" spans="1:5">
      <c r="A842" s="89">
        <v>836</v>
      </c>
      <c r="B842" s="90" t="str">
        <f>IF(Data!B842&lt;&gt;"",Data!B842,"")</f>
        <v/>
      </c>
      <c r="D842" s="12"/>
      <c r="E842" s="12"/>
    </row>
    <row r="843" spans="1:5">
      <c r="A843" s="89">
        <v>837</v>
      </c>
      <c r="B843" s="90" t="str">
        <f>IF(Data!B843&lt;&gt;"",Data!B843,"")</f>
        <v/>
      </c>
      <c r="D843" s="12"/>
      <c r="E843" s="12"/>
    </row>
    <row r="844" spans="1:5">
      <c r="A844" s="89">
        <v>838</v>
      </c>
      <c r="B844" s="90" t="str">
        <f>IF(Data!B844&lt;&gt;"",Data!B844,"")</f>
        <v/>
      </c>
      <c r="D844" s="12"/>
      <c r="E844" s="12"/>
    </row>
    <row r="845" spans="1:5">
      <c r="A845" s="89">
        <v>839</v>
      </c>
      <c r="B845" s="90" t="str">
        <f>IF(Data!B845&lt;&gt;"",Data!B845,"")</f>
        <v/>
      </c>
      <c r="D845" s="12"/>
      <c r="E845" s="12"/>
    </row>
    <row r="846" spans="1:5">
      <c r="A846" s="89">
        <v>840</v>
      </c>
      <c r="B846" s="90" t="str">
        <f>IF(Data!B846&lt;&gt;"",Data!B846,"")</f>
        <v/>
      </c>
      <c r="D846" s="12"/>
      <c r="E846" s="12"/>
    </row>
    <row r="847" spans="1:5">
      <c r="A847" s="89">
        <v>841</v>
      </c>
      <c r="B847" s="90" t="str">
        <f>IF(Data!B847&lt;&gt;"",Data!B847,"")</f>
        <v/>
      </c>
      <c r="D847" s="12"/>
      <c r="E847" s="12"/>
    </row>
    <row r="848" spans="1:5">
      <c r="A848" s="89">
        <v>842</v>
      </c>
      <c r="B848" s="90" t="str">
        <f>IF(Data!B848&lt;&gt;"",Data!B848,"")</f>
        <v/>
      </c>
      <c r="D848" s="12"/>
      <c r="E848" s="12"/>
    </row>
    <row r="849" spans="1:5">
      <c r="A849" s="89">
        <v>843</v>
      </c>
      <c r="B849" s="90" t="str">
        <f>IF(Data!B849&lt;&gt;"",Data!B849,"")</f>
        <v/>
      </c>
      <c r="D849" s="12"/>
      <c r="E849" s="12"/>
    </row>
    <row r="850" spans="1:5">
      <c r="A850" s="89">
        <v>844</v>
      </c>
      <c r="B850" s="90" t="str">
        <f>IF(Data!B850&lt;&gt;"",Data!B850,"")</f>
        <v/>
      </c>
      <c r="D850" s="12"/>
      <c r="E850" s="12"/>
    </row>
    <row r="851" spans="1:5">
      <c r="A851" s="89">
        <v>845</v>
      </c>
      <c r="B851" s="90" t="str">
        <f>IF(Data!B851&lt;&gt;"",Data!B851,"")</f>
        <v/>
      </c>
      <c r="D851" s="12"/>
      <c r="E851" s="12"/>
    </row>
    <row r="852" spans="1:5">
      <c r="A852" s="89">
        <v>846</v>
      </c>
      <c r="B852" s="90" t="str">
        <f>IF(Data!B852&lt;&gt;"",Data!B852,"")</f>
        <v/>
      </c>
      <c r="D852" s="12"/>
      <c r="E852" s="12"/>
    </row>
    <row r="853" spans="1:5">
      <c r="A853" s="89">
        <v>847</v>
      </c>
      <c r="B853" s="90" t="str">
        <f>IF(Data!B853&lt;&gt;"",Data!B853,"")</f>
        <v/>
      </c>
      <c r="D853" s="12"/>
      <c r="E853" s="12"/>
    </row>
    <row r="854" spans="1:5">
      <c r="A854" s="89">
        <v>848</v>
      </c>
      <c r="B854" s="90" t="str">
        <f>IF(Data!B854&lt;&gt;"",Data!B854,"")</f>
        <v/>
      </c>
      <c r="D854" s="12"/>
      <c r="E854" s="12"/>
    </row>
    <row r="855" spans="1:5">
      <c r="A855" s="89">
        <v>849</v>
      </c>
      <c r="B855" s="90" t="str">
        <f>IF(Data!B855&lt;&gt;"",Data!B855,"")</f>
        <v/>
      </c>
      <c r="D855" s="12"/>
      <c r="E855" s="12"/>
    </row>
    <row r="856" spans="1:5">
      <c r="A856" s="89">
        <v>850</v>
      </c>
      <c r="B856" s="90" t="str">
        <f>IF(Data!B856&lt;&gt;"",Data!B856,"")</f>
        <v/>
      </c>
      <c r="D856" s="12"/>
      <c r="E856" s="12"/>
    </row>
    <row r="857" spans="1:5">
      <c r="A857" s="89">
        <v>851</v>
      </c>
      <c r="B857" s="90" t="str">
        <f>IF(Data!B857&lt;&gt;"",Data!B857,"")</f>
        <v/>
      </c>
      <c r="D857" s="12"/>
      <c r="E857" s="12"/>
    </row>
    <row r="858" spans="1:5">
      <c r="A858" s="89">
        <v>852</v>
      </c>
      <c r="B858" s="90" t="str">
        <f>IF(Data!B858&lt;&gt;"",Data!B858,"")</f>
        <v/>
      </c>
      <c r="D858" s="12"/>
      <c r="E858" s="12"/>
    </row>
    <row r="859" spans="1:5">
      <c r="A859" s="89">
        <v>853</v>
      </c>
      <c r="B859" s="90" t="str">
        <f>IF(Data!B859&lt;&gt;"",Data!B859,"")</f>
        <v/>
      </c>
      <c r="D859" s="12"/>
      <c r="E859" s="12"/>
    </row>
    <row r="860" spans="1:5">
      <c r="A860" s="89">
        <v>854</v>
      </c>
      <c r="B860" s="90" t="str">
        <f>IF(Data!B860&lt;&gt;"",Data!B860,"")</f>
        <v/>
      </c>
      <c r="D860" s="12"/>
      <c r="E860" s="12"/>
    </row>
    <row r="861" spans="1:5">
      <c r="A861" s="89">
        <v>855</v>
      </c>
      <c r="B861" s="90" t="str">
        <f>IF(Data!B861&lt;&gt;"",Data!B861,"")</f>
        <v/>
      </c>
      <c r="D861" s="12"/>
      <c r="E861" s="12"/>
    </row>
    <row r="862" spans="1:5">
      <c r="A862" s="89">
        <v>856</v>
      </c>
      <c r="B862" s="90" t="str">
        <f>IF(Data!B862&lt;&gt;"",Data!B862,"")</f>
        <v/>
      </c>
      <c r="D862" s="12"/>
      <c r="E862" s="12"/>
    </row>
    <row r="863" spans="1:5">
      <c r="A863" s="89">
        <v>857</v>
      </c>
      <c r="B863" s="90" t="str">
        <f>IF(Data!B863&lt;&gt;"",Data!B863,"")</f>
        <v/>
      </c>
      <c r="D863" s="12"/>
      <c r="E863" s="12"/>
    </row>
    <row r="864" spans="1:5">
      <c r="A864" s="89">
        <v>858</v>
      </c>
      <c r="B864" s="90" t="str">
        <f>IF(Data!B864&lt;&gt;"",Data!B864,"")</f>
        <v/>
      </c>
      <c r="D864" s="12"/>
      <c r="E864" s="12"/>
    </row>
    <row r="865" spans="1:5">
      <c r="A865" s="89">
        <v>859</v>
      </c>
      <c r="B865" s="90" t="str">
        <f>IF(Data!B865&lt;&gt;"",Data!B865,"")</f>
        <v/>
      </c>
      <c r="D865" s="12"/>
      <c r="E865" s="12"/>
    </row>
    <row r="866" spans="1:5">
      <c r="A866" s="89">
        <v>860</v>
      </c>
      <c r="B866" s="90" t="str">
        <f>IF(Data!B866&lt;&gt;"",Data!B866,"")</f>
        <v/>
      </c>
      <c r="D866" s="12"/>
      <c r="E866" s="12"/>
    </row>
    <row r="867" spans="1:5">
      <c r="A867" s="89">
        <v>861</v>
      </c>
      <c r="B867" s="90" t="str">
        <f>IF(Data!B867&lt;&gt;"",Data!B867,"")</f>
        <v/>
      </c>
      <c r="D867" s="12"/>
      <c r="E867" s="12"/>
    </row>
    <row r="868" spans="1:5">
      <c r="A868" s="89">
        <v>862</v>
      </c>
      <c r="B868" s="90" t="str">
        <f>IF(Data!B868&lt;&gt;"",Data!B868,"")</f>
        <v/>
      </c>
      <c r="D868" s="12"/>
      <c r="E868" s="12"/>
    </row>
    <row r="869" spans="1:5">
      <c r="A869" s="89">
        <v>863</v>
      </c>
      <c r="B869" s="90" t="str">
        <f>IF(Data!B869&lt;&gt;"",Data!B869,"")</f>
        <v/>
      </c>
      <c r="D869" s="12"/>
      <c r="E869" s="12"/>
    </row>
    <row r="870" spans="1:5">
      <c r="A870" s="89">
        <v>864</v>
      </c>
      <c r="B870" s="90" t="str">
        <f>IF(Data!B870&lt;&gt;"",Data!B870,"")</f>
        <v/>
      </c>
      <c r="D870" s="12"/>
      <c r="E870" s="12"/>
    </row>
    <row r="871" spans="1:5">
      <c r="A871" s="89">
        <v>865</v>
      </c>
      <c r="B871" s="90" t="str">
        <f>IF(Data!B871&lt;&gt;"",Data!B871,"")</f>
        <v/>
      </c>
      <c r="D871" s="12"/>
      <c r="E871" s="12"/>
    </row>
    <row r="872" spans="1:5">
      <c r="A872" s="89">
        <v>866</v>
      </c>
      <c r="B872" s="90" t="str">
        <f>IF(Data!B872&lt;&gt;"",Data!B872,"")</f>
        <v/>
      </c>
      <c r="D872" s="12"/>
      <c r="E872" s="12"/>
    </row>
    <row r="873" spans="1:5">
      <c r="A873" s="89">
        <v>867</v>
      </c>
      <c r="B873" s="90" t="str">
        <f>IF(Data!B873&lt;&gt;"",Data!B873,"")</f>
        <v/>
      </c>
      <c r="D873" s="12"/>
      <c r="E873" s="12"/>
    </row>
    <row r="874" spans="1:5">
      <c r="A874" s="89">
        <v>868</v>
      </c>
      <c r="B874" s="90" t="str">
        <f>IF(Data!B874&lt;&gt;"",Data!B874,"")</f>
        <v/>
      </c>
      <c r="D874" s="12"/>
      <c r="E874" s="12"/>
    </row>
    <row r="875" spans="1:5">
      <c r="A875" s="89">
        <v>869</v>
      </c>
      <c r="B875" s="90" t="str">
        <f>IF(Data!B875&lt;&gt;"",Data!B875,"")</f>
        <v/>
      </c>
      <c r="D875" s="12"/>
      <c r="E875" s="12"/>
    </row>
    <row r="876" spans="1:5">
      <c r="A876" s="89">
        <v>870</v>
      </c>
      <c r="B876" s="90" t="str">
        <f>IF(Data!B876&lt;&gt;"",Data!B876,"")</f>
        <v/>
      </c>
      <c r="D876" s="12"/>
      <c r="E876" s="12"/>
    </row>
    <row r="877" spans="1:5">
      <c r="A877" s="89">
        <v>871</v>
      </c>
      <c r="B877" s="90" t="str">
        <f>IF(Data!B877&lt;&gt;"",Data!B877,"")</f>
        <v/>
      </c>
      <c r="D877" s="12"/>
      <c r="E877" s="12"/>
    </row>
    <row r="878" spans="1:5">
      <c r="A878" s="89">
        <v>872</v>
      </c>
      <c r="B878" s="90" t="str">
        <f>IF(Data!B878&lt;&gt;"",Data!B878,"")</f>
        <v/>
      </c>
      <c r="D878" s="12"/>
      <c r="E878" s="12"/>
    </row>
    <row r="879" spans="1:5">
      <c r="A879" s="89">
        <v>873</v>
      </c>
      <c r="B879" s="90" t="str">
        <f>IF(Data!B879&lt;&gt;"",Data!B879,"")</f>
        <v/>
      </c>
      <c r="D879" s="12"/>
      <c r="E879" s="12"/>
    </row>
    <row r="880" spans="1:5">
      <c r="A880" s="89">
        <v>874</v>
      </c>
      <c r="B880" s="90" t="str">
        <f>IF(Data!B880&lt;&gt;"",Data!B880,"")</f>
        <v/>
      </c>
      <c r="D880" s="12"/>
      <c r="E880" s="12"/>
    </row>
    <row r="881" spans="1:5">
      <c r="A881" s="89">
        <v>875</v>
      </c>
      <c r="B881" s="90" t="str">
        <f>IF(Data!B881&lt;&gt;"",Data!B881,"")</f>
        <v/>
      </c>
      <c r="D881" s="12"/>
      <c r="E881" s="12"/>
    </row>
    <row r="882" spans="1:5">
      <c r="A882" s="89">
        <v>876</v>
      </c>
      <c r="B882" s="90" t="str">
        <f>IF(Data!B882&lt;&gt;"",Data!B882,"")</f>
        <v/>
      </c>
      <c r="D882" s="12"/>
      <c r="E882" s="12"/>
    </row>
    <row r="883" spans="1:5">
      <c r="A883" s="89">
        <v>877</v>
      </c>
      <c r="B883" s="90" t="str">
        <f>IF(Data!B883&lt;&gt;"",Data!B883,"")</f>
        <v/>
      </c>
      <c r="D883" s="12"/>
      <c r="E883" s="12"/>
    </row>
    <row r="884" spans="1:5">
      <c r="A884" s="89">
        <v>878</v>
      </c>
      <c r="B884" s="90" t="str">
        <f>IF(Data!B884&lt;&gt;"",Data!B884,"")</f>
        <v/>
      </c>
      <c r="D884" s="12"/>
      <c r="E884" s="12"/>
    </row>
    <row r="885" spans="1:5">
      <c r="A885" s="89">
        <v>879</v>
      </c>
      <c r="B885" s="90" t="str">
        <f>IF(Data!B885&lt;&gt;"",Data!B885,"")</f>
        <v/>
      </c>
      <c r="D885" s="12"/>
      <c r="E885" s="12"/>
    </row>
    <row r="886" spans="1:5">
      <c r="A886" s="89">
        <v>880</v>
      </c>
      <c r="B886" s="90" t="str">
        <f>IF(Data!B886&lt;&gt;"",Data!B886,"")</f>
        <v/>
      </c>
      <c r="D886" s="12"/>
      <c r="E886" s="12"/>
    </row>
    <row r="887" spans="1:5">
      <c r="A887" s="89">
        <v>881</v>
      </c>
      <c r="B887" s="90" t="str">
        <f>IF(Data!B887&lt;&gt;"",Data!B887,"")</f>
        <v/>
      </c>
      <c r="D887" s="12"/>
      <c r="E887" s="12"/>
    </row>
    <row r="888" spans="1:5">
      <c r="A888" s="89">
        <v>882</v>
      </c>
      <c r="B888" s="90" t="str">
        <f>IF(Data!B888&lt;&gt;"",Data!B888,"")</f>
        <v/>
      </c>
      <c r="D888" s="12"/>
      <c r="E888" s="12"/>
    </row>
    <row r="889" spans="1:5">
      <c r="A889" s="89">
        <v>883</v>
      </c>
      <c r="B889" s="90" t="str">
        <f>IF(Data!B889&lt;&gt;"",Data!B889,"")</f>
        <v/>
      </c>
      <c r="D889" s="12"/>
      <c r="E889" s="12"/>
    </row>
    <row r="890" spans="1:5">
      <c r="A890" s="89">
        <v>884</v>
      </c>
      <c r="B890" s="90" t="str">
        <f>IF(Data!B890&lt;&gt;"",Data!B890,"")</f>
        <v/>
      </c>
      <c r="D890" s="12"/>
      <c r="E890" s="12"/>
    </row>
    <row r="891" spans="1:5">
      <c r="A891" s="89">
        <v>885</v>
      </c>
      <c r="B891" s="90" t="str">
        <f>IF(Data!B891&lt;&gt;"",Data!B891,"")</f>
        <v/>
      </c>
      <c r="D891" s="12"/>
      <c r="E891" s="12"/>
    </row>
    <row r="892" spans="1:5">
      <c r="A892" s="89">
        <v>886</v>
      </c>
      <c r="B892" s="90" t="str">
        <f>IF(Data!B892&lt;&gt;"",Data!B892,"")</f>
        <v/>
      </c>
      <c r="D892" s="12"/>
      <c r="E892" s="12"/>
    </row>
    <row r="893" spans="1:5">
      <c r="A893" s="89">
        <v>887</v>
      </c>
      <c r="B893" s="90" t="str">
        <f>IF(Data!B893&lt;&gt;"",Data!B893,"")</f>
        <v/>
      </c>
      <c r="D893" s="12"/>
      <c r="E893" s="12"/>
    </row>
    <row r="894" spans="1:5">
      <c r="A894" s="89">
        <v>888</v>
      </c>
      <c r="B894" s="90" t="str">
        <f>IF(Data!B894&lt;&gt;"",Data!B894,"")</f>
        <v/>
      </c>
      <c r="D894" s="12"/>
      <c r="E894" s="12"/>
    </row>
    <row r="895" spans="1:5">
      <c r="A895" s="89">
        <v>889</v>
      </c>
      <c r="B895" s="90" t="str">
        <f>IF(Data!B895&lt;&gt;"",Data!B895,"")</f>
        <v/>
      </c>
      <c r="D895" s="12"/>
      <c r="E895" s="12"/>
    </row>
    <row r="896" spans="1:5">
      <c r="A896" s="89">
        <v>890</v>
      </c>
      <c r="B896" s="90" t="str">
        <f>IF(Data!B896&lt;&gt;"",Data!B896,"")</f>
        <v/>
      </c>
      <c r="D896" s="12"/>
      <c r="E896" s="12"/>
    </row>
    <row r="897" spans="1:5">
      <c r="A897" s="89">
        <v>891</v>
      </c>
      <c r="B897" s="90" t="str">
        <f>IF(Data!B897&lt;&gt;"",Data!B897,"")</f>
        <v/>
      </c>
      <c r="D897" s="12"/>
      <c r="E897" s="12"/>
    </row>
    <row r="898" spans="1:5">
      <c r="A898" s="89">
        <v>892</v>
      </c>
      <c r="B898" s="90" t="str">
        <f>IF(Data!B898&lt;&gt;"",Data!B898,"")</f>
        <v/>
      </c>
      <c r="D898" s="12"/>
      <c r="E898" s="12"/>
    </row>
    <row r="899" spans="1:5">
      <c r="A899" s="89">
        <v>893</v>
      </c>
      <c r="B899" s="90" t="str">
        <f>IF(Data!B899&lt;&gt;"",Data!B899,"")</f>
        <v/>
      </c>
      <c r="D899" s="12"/>
      <c r="E899" s="12"/>
    </row>
    <row r="900" spans="1:5">
      <c r="A900" s="89">
        <v>894</v>
      </c>
      <c r="B900" s="90" t="str">
        <f>IF(Data!B900&lt;&gt;"",Data!B900,"")</f>
        <v/>
      </c>
      <c r="D900" s="12"/>
      <c r="E900" s="12"/>
    </row>
    <row r="901" spans="1:5">
      <c r="A901" s="89">
        <v>895</v>
      </c>
      <c r="B901" s="90" t="str">
        <f>IF(Data!B901&lt;&gt;"",Data!B901,"")</f>
        <v/>
      </c>
      <c r="D901" s="12"/>
      <c r="E901" s="12"/>
    </row>
    <row r="902" spans="1:5">
      <c r="A902" s="89">
        <v>896</v>
      </c>
      <c r="B902" s="90" t="str">
        <f>IF(Data!B902&lt;&gt;"",Data!B902,"")</f>
        <v/>
      </c>
      <c r="D902" s="12"/>
      <c r="E902" s="12"/>
    </row>
    <row r="903" spans="1:5">
      <c r="A903" s="89">
        <v>897</v>
      </c>
      <c r="B903" s="90" t="str">
        <f>IF(Data!B903&lt;&gt;"",Data!B903,"")</f>
        <v/>
      </c>
      <c r="D903" s="12"/>
      <c r="E903" s="12"/>
    </row>
    <row r="904" spans="1:5">
      <c r="A904" s="89">
        <v>898</v>
      </c>
      <c r="B904" s="90" t="str">
        <f>IF(Data!B904&lt;&gt;"",Data!B904,"")</f>
        <v/>
      </c>
      <c r="D904" s="12"/>
      <c r="E904" s="12"/>
    </row>
    <row r="905" spans="1:5">
      <c r="A905" s="89">
        <v>899</v>
      </c>
      <c r="B905" s="90" t="str">
        <f>IF(Data!B905&lt;&gt;"",Data!B905,"")</f>
        <v/>
      </c>
      <c r="D905" s="12"/>
      <c r="E905" s="12"/>
    </row>
    <row r="906" spans="1:5">
      <c r="A906" s="89">
        <v>900</v>
      </c>
      <c r="B906" s="90" t="str">
        <f>IF(Data!B906&lt;&gt;"",Data!B906,"")</f>
        <v/>
      </c>
      <c r="D906" s="12"/>
      <c r="E906" s="12"/>
    </row>
    <row r="907" spans="1:5">
      <c r="A907" s="89">
        <v>901</v>
      </c>
      <c r="B907" s="90" t="str">
        <f>IF(Data!B907&lt;&gt;"",Data!B907,"")</f>
        <v/>
      </c>
      <c r="D907" s="12"/>
      <c r="E907" s="12"/>
    </row>
    <row r="908" spans="1:5">
      <c r="A908" s="89">
        <v>902</v>
      </c>
      <c r="B908" s="90" t="str">
        <f>IF(Data!B908&lt;&gt;"",Data!B908,"")</f>
        <v/>
      </c>
      <c r="D908" s="12"/>
      <c r="E908" s="12"/>
    </row>
    <row r="909" spans="1:5">
      <c r="A909" s="89">
        <v>903</v>
      </c>
      <c r="B909" s="90" t="str">
        <f>IF(Data!B909&lt;&gt;"",Data!B909,"")</f>
        <v/>
      </c>
      <c r="D909" s="12"/>
      <c r="E909" s="12"/>
    </row>
    <row r="910" spans="1:5">
      <c r="A910" s="89">
        <v>904</v>
      </c>
      <c r="B910" s="90" t="str">
        <f>IF(Data!B910&lt;&gt;"",Data!B910,"")</f>
        <v/>
      </c>
      <c r="D910" s="12"/>
      <c r="E910" s="12"/>
    </row>
    <row r="911" spans="1:5">
      <c r="A911" s="89">
        <v>905</v>
      </c>
      <c r="B911" s="90" t="str">
        <f>IF(Data!B911&lt;&gt;"",Data!B911,"")</f>
        <v/>
      </c>
      <c r="D911" s="12"/>
      <c r="E911" s="12"/>
    </row>
    <row r="912" spans="1:5">
      <c r="A912" s="89">
        <v>906</v>
      </c>
      <c r="B912" s="90" t="str">
        <f>IF(Data!B912&lt;&gt;"",Data!B912,"")</f>
        <v/>
      </c>
      <c r="D912" s="12"/>
      <c r="E912" s="12"/>
    </row>
    <row r="913" spans="1:5">
      <c r="A913" s="89">
        <v>907</v>
      </c>
      <c r="B913" s="90" t="str">
        <f>IF(Data!B913&lt;&gt;"",Data!B913,"")</f>
        <v/>
      </c>
      <c r="D913" s="12"/>
      <c r="E913" s="12"/>
    </row>
    <row r="914" spans="1:5">
      <c r="A914" s="89">
        <v>908</v>
      </c>
      <c r="B914" s="90" t="str">
        <f>IF(Data!B914&lt;&gt;"",Data!B914,"")</f>
        <v/>
      </c>
      <c r="D914" s="12"/>
      <c r="E914" s="12"/>
    </row>
    <row r="915" spans="1:5">
      <c r="A915" s="89">
        <v>909</v>
      </c>
      <c r="B915" s="90" t="str">
        <f>IF(Data!B915&lt;&gt;"",Data!B915,"")</f>
        <v/>
      </c>
      <c r="D915" s="12"/>
      <c r="E915" s="12"/>
    </row>
    <row r="916" spans="1:5">
      <c r="A916" s="89">
        <v>910</v>
      </c>
      <c r="B916" s="90" t="str">
        <f>IF(Data!B916&lt;&gt;"",Data!B916,"")</f>
        <v/>
      </c>
      <c r="D916" s="12"/>
      <c r="E916" s="12"/>
    </row>
    <row r="917" spans="1:5">
      <c r="A917" s="89">
        <v>911</v>
      </c>
      <c r="B917" s="90" t="str">
        <f>IF(Data!B917&lt;&gt;"",Data!B917,"")</f>
        <v/>
      </c>
      <c r="D917" s="12"/>
      <c r="E917" s="12"/>
    </row>
    <row r="918" spans="1:5">
      <c r="A918" s="89">
        <v>912</v>
      </c>
      <c r="B918" s="90" t="str">
        <f>IF(Data!B918&lt;&gt;"",Data!B918,"")</f>
        <v/>
      </c>
      <c r="D918" s="12"/>
      <c r="E918" s="12"/>
    </row>
    <row r="919" spans="1:5">
      <c r="A919" s="89">
        <v>913</v>
      </c>
      <c r="B919" s="90" t="str">
        <f>IF(Data!B919&lt;&gt;"",Data!B919,"")</f>
        <v/>
      </c>
      <c r="D919" s="12"/>
      <c r="E919" s="12"/>
    </row>
    <row r="920" spans="1:5">
      <c r="A920" s="89">
        <v>914</v>
      </c>
      <c r="B920" s="90" t="str">
        <f>IF(Data!B920&lt;&gt;"",Data!B920,"")</f>
        <v/>
      </c>
      <c r="D920" s="12"/>
      <c r="E920" s="12"/>
    </row>
    <row r="921" spans="1:5">
      <c r="A921" s="89">
        <v>915</v>
      </c>
      <c r="B921" s="90" t="str">
        <f>IF(Data!B921&lt;&gt;"",Data!B921,"")</f>
        <v/>
      </c>
      <c r="D921" s="12"/>
      <c r="E921" s="12"/>
    </row>
    <row r="922" spans="1:5">
      <c r="A922" s="89">
        <v>916</v>
      </c>
      <c r="B922" s="90" t="str">
        <f>IF(Data!B922&lt;&gt;"",Data!B922,"")</f>
        <v/>
      </c>
      <c r="D922" s="12"/>
      <c r="E922" s="12"/>
    </row>
    <row r="923" spans="1:5">
      <c r="A923" s="89">
        <v>917</v>
      </c>
      <c r="B923" s="90" t="str">
        <f>IF(Data!B923&lt;&gt;"",Data!B923,"")</f>
        <v/>
      </c>
      <c r="D923" s="12"/>
      <c r="E923" s="12"/>
    </row>
    <row r="924" spans="1:5">
      <c r="A924" s="89">
        <v>918</v>
      </c>
      <c r="B924" s="90" t="str">
        <f>IF(Data!B924&lt;&gt;"",Data!B924,"")</f>
        <v/>
      </c>
      <c r="D924" s="12"/>
      <c r="E924" s="12"/>
    </row>
    <row r="925" spans="1:5">
      <c r="A925" s="89">
        <v>919</v>
      </c>
      <c r="B925" s="90" t="str">
        <f>IF(Data!B925&lt;&gt;"",Data!B925,"")</f>
        <v/>
      </c>
      <c r="D925" s="12"/>
      <c r="E925" s="12"/>
    </row>
    <row r="926" spans="1:5">
      <c r="A926" s="89">
        <v>920</v>
      </c>
      <c r="B926" s="90" t="str">
        <f>IF(Data!B926&lt;&gt;"",Data!B926,"")</f>
        <v/>
      </c>
      <c r="D926" s="12"/>
      <c r="E926" s="12"/>
    </row>
    <row r="927" spans="1:5">
      <c r="A927" s="89">
        <v>921</v>
      </c>
      <c r="B927" s="90" t="str">
        <f>IF(Data!B927&lt;&gt;"",Data!B927,"")</f>
        <v/>
      </c>
      <c r="D927" s="12"/>
      <c r="E927" s="12"/>
    </row>
    <row r="928" spans="1:5">
      <c r="A928" s="89">
        <v>922</v>
      </c>
      <c r="B928" s="90" t="str">
        <f>IF(Data!B928&lt;&gt;"",Data!B928,"")</f>
        <v/>
      </c>
      <c r="D928" s="12"/>
      <c r="E928" s="12"/>
    </row>
    <row r="929" spans="1:5">
      <c r="A929" s="89">
        <v>923</v>
      </c>
      <c r="B929" s="90" t="str">
        <f>IF(Data!B929&lt;&gt;"",Data!B929,"")</f>
        <v/>
      </c>
      <c r="D929" s="12"/>
      <c r="E929" s="12"/>
    </row>
    <row r="930" spans="1:5">
      <c r="A930" s="89">
        <v>924</v>
      </c>
      <c r="B930" s="90" t="str">
        <f>IF(Data!B930&lt;&gt;"",Data!B930,"")</f>
        <v/>
      </c>
      <c r="D930" s="12"/>
      <c r="E930" s="12"/>
    </row>
    <row r="931" spans="1:5">
      <c r="A931" s="89">
        <v>925</v>
      </c>
      <c r="B931" s="90" t="str">
        <f>IF(Data!B931&lt;&gt;"",Data!B931,"")</f>
        <v/>
      </c>
      <c r="D931" s="12"/>
      <c r="E931" s="12"/>
    </row>
    <row r="932" spans="1:5">
      <c r="A932" s="89">
        <v>926</v>
      </c>
      <c r="B932" s="90" t="str">
        <f>IF(Data!B932&lt;&gt;"",Data!B932,"")</f>
        <v/>
      </c>
      <c r="D932" s="12"/>
      <c r="E932" s="12"/>
    </row>
    <row r="933" spans="1:5">
      <c r="A933" s="89">
        <v>927</v>
      </c>
      <c r="B933" s="90" t="str">
        <f>IF(Data!B933&lt;&gt;"",Data!B933,"")</f>
        <v/>
      </c>
      <c r="D933" s="12"/>
      <c r="E933" s="12"/>
    </row>
    <row r="934" spans="1:5">
      <c r="A934" s="89">
        <v>928</v>
      </c>
      <c r="B934" s="90" t="str">
        <f>IF(Data!B934&lt;&gt;"",Data!B934,"")</f>
        <v/>
      </c>
      <c r="D934" s="12"/>
      <c r="E934" s="12"/>
    </row>
    <row r="935" spans="1:5">
      <c r="A935" s="89">
        <v>929</v>
      </c>
      <c r="B935" s="90" t="str">
        <f>IF(Data!B935&lt;&gt;"",Data!B935,"")</f>
        <v/>
      </c>
      <c r="D935" s="12"/>
      <c r="E935" s="12"/>
    </row>
    <row r="936" spans="1:5">
      <c r="A936" s="89">
        <v>930</v>
      </c>
      <c r="B936" s="90" t="str">
        <f>IF(Data!B936&lt;&gt;"",Data!B936,"")</f>
        <v/>
      </c>
      <c r="D936" s="12"/>
      <c r="E936" s="12"/>
    </row>
    <row r="937" spans="1:5">
      <c r="A937" s="89">
        <v>931</v>
      </c>
      <c r="B937" s="90" t="str">
        <f>IF(Data!B937&lt;&gt;"",Data!B937,"")</f>
        <v/>
      </c>
      <c r="D937" s="12"/>
      <c r="E937" s="12"/>
    </row>
    <row r="938" spans="1:5">
      <c r="A938" s="89">
        <v>932</v>
      </c>
      <c r="B938" s="90" t="str">
        <f>IF(Data!B938&lt;&gt;"",Data!B938,"")</f>
        <v/>
      </c>
      <c r="D938" s="12"/>
      <c r="E938" s="12"/>
    </row>
    <row r="939" spans="1:5">
      <c r="A939" s="89">
        <v>933</v>
      </c>
      <c r="B939" s="90" t="str">
        <f>IF(Data!B939&lt;&gt;"",Data!B939,"")</f>
        <v/>
      </c>
      <c r="D939" s="12"/>
      <c r="E939" s="12"/>
    </row>
    <row r="940" spans="1:5">
      <c r="A940" s="89">
        <v>934</v>
      </c>
      <c r="B940" s="90" t="str">
        <f>IF(Data!B940&lt;&gt;"",Data!B940,"")</f>
        <v/>
      </c>
      <c r="D940" s="12"/>
      <c r="E940" s="12"/>
    </row>
    <row r="941" spans="1:5">
      <c r="A941" s="89">
        <v>935</v>
      </c>
      <c r="B941" s="90" t="str">
        <f>IF(Data!B941&lt;&gt;"",Data!B941,"")</f>
        <v/>
      </c>
      <c r="D941" s="12"/>
      <c r="E941" s="12"/>
    </row>
    <row r="942" spans="1:5">
      <c r="A942" s="89">
        <v>936</v>
      </c>
      <c r="B942" s="90" t="str">
        <f>IF(Data!B942&lt;&gt;"",Data!B942,"")</f>
        <v/>
      </c>
      <c r="D942" s="12"/>
      <c r="E942" s="12"/>
    </row>
    <row r="943" spans="1:5">
      <c r="A943" s="89">
        <v>937</v>
      </c>
      <c r="B943" s="90" t="str">
        <f>IF(Data!B943&lt;&gt;"",Data!B943,"")</f>
        <v/>
      </c>
      <c r="D943" s="12"/>
      <c r="E943" s="12"/>
    </row>
    <row r="944" spans="1:5">
      <c r="A944" s="89">
        <v>938</v>
      </c>
      <c r="B944" s="90" t="str">
        <f>IF(Data!B944&lt;&gt;"",Data!B944,"")</f>
        <v/>
      </c>
      <c r="D944" s="12"/>
      <c r="E944" s="12"/>
    </row>
    <row r="945" spans="1:5">
      <c r="A945" s="89">
        <v>939</v>
      </c>
      <c r="B945" s="90" t="str">
        <f>IF(Data!B945&lt;&gt;"",Data!B945,"")</f>
        <v/>
      </c>
      <c r="D945" s="12"/>
      <c r="E945" s="12"/>
    </row>
    <row r="946" spans="1:5">
      <c r="A946" s="89">
        <v>940</v>
      </c>
      <c r="B946" s="90" t="str">
        <f>IF(Data!B946&lt;&gt;"",Data!B946,"")</f>
        <v/>
      </c>
      <c r="D946" s="12"/>
      <c r="E946" s="12"/>
    </row>
    <row r="947" spans="1:5">
      <c r="A947" s="89">
        <v>941</v>
      </c>
      <c r="B947" s="90" t="str">
        <f>IF(Data!B947&lt;&gt;"",Data!B947,"")</f>
        <v/>
      </c>
      <c r="D947" s="12"/>
      <c r="E947" s="12"/>
    </row>
    <row r="948" spans="1:5">
      <c r="A948" s="89">
        <v>942</v>
      </c>
      <c r="B948" s="90" t="str">
        <f>IF(Data!B948&lt;&gt;"",Data!B948,"")</f>
        <v/>
      </c>
      <c r="D948" s="12"/>
      <c r="E948" s="12"/>
    </row>
    <row r="949" spans="1:5">
      <c r="A949" s="89">
        <v>943</v>
      </c>
      <c r="B949" s="90" t="str">
        <f>IF(Data!B949&lt;&gt;"",Data!B949,"")</f>
        <v/>
      </c>
      <c r="D949" s="12"/>
      <c r="E949" s="12"/>
    </row>
    <row r="950" spans="1:5">
      <c r="A950" s="89">
        <v>944</v>
      </c>
      <c r="B950" s="90" t="str">
        <f>IF(Data!B950&lt;&gt;"",Data!B950,"")</f>
        <v/>
      </c>
      <c r="D950" s="12"/>
      <c r="E950" s="12"/>
    </row>
    <row r="951" spans="1:5">
      <c r="A951" s="89">
        <v>945</v>
      </c>
      <c r="B951" s="90" t="str">
        <f>IF(Data!B951&lt;&gt;"",Data!B951,"")</f>
        <v/>
      </c>
      <c r="D951" s="12"/>
      <c r="E951" s="12"/>
    </row>
    <row r="952" spans="1:5">
      <c r="A952" s="89">
        <v>946</v>
      </c>
      <c r="B952" s="90" t="str">
        <f>IF(Data!B952&lt;&gt;"",Data!B952,"")</f>
        <v/>
      </c>
      <c r="D952" s="12"/>
      <c r="E952" s="12"/>
    </row>
    <row r="953" spans="1:5">
      <c r="A953" s="89">
        <v>947</v>
      </c>
      <c r="B953" s="90" t="str">
        <f>IF(Data!B953&lt;&gt;"",Data!B953,"")</f>
        <v/>
      </c>
      <c r="D953" s="12"/>
      <c r="E953" s="12"/>
    </row>
    <row r="954" spans="1:5">
      <c r="A954" s="89">
        <v>948</v>
      </c>
      <c r="B954" s="90" t="str">
        <f>IF(Data!B954&lt;&gt;"",Data!B954,"")</f>
        <v/>
      </c>
      <c r="D954" s="12"/>
      <c r="E954" s="12"/>
    </row>
    <row r="955" spans="1:5">
      <c r="A955" s="89">
        <v>949</v>
      </c>
      <c r="B955" s="90" t="str">
        <f>IF(Data!B955&lt;&gt;"",Data!B955,"")</f>
        <v/>
      </c>
      <c r="D955" s="12"/>
      <c r="E955" s="12"/>
    </row>
    <row r="956" spans="1:5">
      <c r="A956" s="89">
        <v>950</v>
      </c>
      <c r="B956" s="90" t="str">
        <f>IF(Data!B956&lt;&gt;"",Data!B956,"")</f>
        <v/>
      </c>
      <c r="D956" s="12"/>
      <c r="E956" s="12"/>
    </row>
    <row r="957" spans="1:5">
      <c r="A957" s="89">
        <v>951</v>
      </c>
      <c r="B957" s="90" t="str">
        <f>IF(Data!B957&lt;&gt;"",Data!B957,"")</f>
        <v/>
      </c>
      <c r="D957" s="12"/>
      <c r="E957" s="12"/>
    </row>
    <row r="958" spans="1:5">
      <c r="A958" s="89">
        <v>952</v>
      </c>
      <c r="B958" s="90" t="str">
        <f>IF(Data!B958&lt;&gt;"",Data!B958,"")</f>
        <v/>
      </c>
      <c r="D958" s="12"/>
      <c r="E958" s="12"/>
    </row>
    <row r="959" spans="1:5">
      <c r="A959" s="89">
        <v>953</v>
      </c>
      <c r="B959" s="90" t="str">
        <f>IF(Data!B959&lt;&gt;"",Data!B959,"")</f>
        <v/>
      </c>
      <c r="D959" s="12"/>
      <c r="E959" s="12"/>
    </row>
    <row r="960" spans="1:5">
      <c r="A960" s="89">
        <v>954</v>
      </c>
      <c r="B960" s="90" t="str">
        <f>IF(Data!B960&lt;&gt;"",Data!B960,"")</f>
        <v/>
      </c>
      <c r="D960" s="12"/>
      <c r="E960" s="12"/>
    </row>
    <row r="961" spans="1:5">
      <c r="A961" s="89">
        <v>955</v>
      </c>
      <c r="B961" s="90" t="str">
        <f>IF(Data!B961&lt;&gt;"",Data!B961,"")</f>
        <v/>
      </c>
      <c r="D961" s="12"/>
      <c r="E961" s="12"/>
    </row>
    <row r="962" spans="1:5">
      <c r="A962" s="89">
        <v>956</v>
      </c>
      <c r="B962" s="90" t="str">
        <f>IF(Data!B962&lt;&gt;"",Data!B962,"")</f>
        <v/>
      </c>
      <c r="D962" s="12"/>
      <c r="E962" s="12"/>
    </row>
    <row r="963" spans="1:5">
      <c r="A963" s="89">
        <v>957</v>
      </c>
      <c r="B963" s="90" t="str">
        <f>IF(Data!B963&lt;&gt;"",Data!B963,"")</f>
        <v/>
      </c>
      <c r="D963" s="12"/>
      <c r="E963" s="12"/>
    </row>
    <row r="964" spans="1:5">
      <c r="A964" s="89">
        <v>958</v>
      </c>
      <c r="B964" s="90" t="str">
        <f>IF(Data!B964&lt;&gt;"",Data!B964,"")</f>
        <v/>
      </c>
      <c r="D964" s="12"/>
      <c r="E964" s="12"/>
    </row>
    <row r="965" spans="1:5">
      <c r="A965" s="89">
        <v>959</v>
      </c>
      <c r="B965" s="90" t="str">
        <f>IF(Data!B965&lt;&gt;"",Data!B965,"")</f>
        <v/>
      </c>
      <c r="D965" s="12"/>
      <c r="E965" s="12"/>
    </row>
    <row r="966" spans="1:5">
      <c r="A966" s="89">
        <v>960</v>
      </c>
      <c r="B966" s="90" t="str">
        <f>IF(Data!B966&lt;&gt;"",Data!B966,"")</f>
        <v/>
      </c>
      <c r="D966" s="12"/>
      <c r="E966" s="12"/>
    </row>
    <row r="967" spans="1:5">
      <c r="A967" s="89">
        <v>961</v>
      </c>
      <c r="B967" s="90" t="str">
        <f>IF(Data!B967&lt;&gt;"",Data!B967,"")</f>
        <v/>
      </c>
      <c r="D967" s="12"/>
      <c r="E967" s="12"/>
    </row>
    <row r="968" spans="1:5">
      <c r="A968" s="89">
        <v>962</v>
      </c>
      <c r="B968" s="90" t="str">
        <f>IF(Data!B968&lt;&gt;"",Data!B968,"")</f>
        <v/>
      </c>
      <c r="D968" s="12"/>
      <c r="E968" s="12"/>
    </row>
    <row r="969" spans="1:5">
      <c r="A969" s="89">
        <v>963</v>
      </c>
      <c r="B969" s="90" t="str">
        <f>IF(Data!B969&lt;&gt;"",Data!B969,"")</f>
        <v/>
      </c>
      <c r="D969" s="12"/>
      <c r="E969" s="12"/>
    </row>
    <row r="970" spans="1:5">
      <c r="A970" s="89">
        <v>964</v>
      </c>
      <c r="B970" s="90" t="str">
        <f>IF(Data!B970&lt;&gt;"",Data!B970,"")</f>
        <v/>
      </c>
      <c r="D970" s="12"/>
      <c r="E970" s="12"/>
    </row>
    <row r="971" spans="1:5">
      <c r="A971" s="89">
        <v>965</v>
      </c>
      <c r="B971" s="90" t="str">
        <f>IF(Data!B971&lt;&gt;"",Data!B971,"")</f>
        <v/>
      </c>
      <c r="D971" s="12"/>
      <c r="E971" s="12"/>
    </row>
    <row r="972" spans="1:5">
      <c r="A972" s="89">
        <v>966</v>
      </c>
      <c r="B972" s="90" t="str">
        <f>IF(Data!B972&lt;&gt;"",Data!B972,"")</f>
        <v/>
      </c>
      <c r="D972" s="12"/>
      <c r="E972" s="12"/>
    </row>
    <row r="973" spans="1:5">
      <c r="A973" s="89">
        <v>967</v>
      </c>
      <c r="B973" s="90" t="str">
        <f>IF(Data!B973&lt;&gt;"",Data!B973,"")</f>
        <v/>
      </c>
      <c r="D973" s="12"/>
      <c r="E973" s="12"/>
    </row>
    <row r="974" spans="1:5">
      <c r="A974" s="89">
        <v>968</v>
      </c>
      <c r="B974" s="90" t="str">
        <f>IF(Data!B974&lt;&gt;"",Data!B974,"")</f>
        <v/>
      </c>
      <c r="D974" s="12"/>
      <c r="E974" s="12"/>
    </row>
    <row r="975" spans="1:5">
      <c r="A975" s="89">
        <v>969</v>
      </c>
      <c r="B975" s="90" t="str">
        <f>IF(Data!B975&lt;&gt;"",Data!B975,"")</f>
        <v/>
      </c>
      <c r="D975" s="12"/>
      <c r="E975" s="12"/>
    </row>
    <row r="976" spans="1:5">
      <c r="A976" s="89">
        <v>970</v>
      </c>
      <c r="B976" s="90" t="str">
        <f>IF(Data!B976&lt;&gt;"",Data!B976,"")</f>
        <v/>
      </c>
      <c r="D976" s="12"/>
      <c r="E976" s="12"/>
    </row>
    <row r="977" spans="1:5">
      <c r="A977" s="89">
        <v>971</v>
      </c>
      <c r="B977" s="90" t="str">
        <f>IF(Data!B977&lt;&gt;"",Data!B977,"")</f>
        <v/>
      </c>
      <c r="D977" s="12"/>
      <c r="E977" s="12"/>
    </row>
    <row r="978" spans="1:5">
      <c r="A978" s="89">
        <v>972</v>
      </c>
      <c r="B978" s="90" t="str">
        <f>IF(Data!B978&lt;&gt;"",Data!B978,"")</f>
        <v/>
      </c>
      <c r="D978" s="12"/>
      <c r="E978" s="12"/>
    </row>
    <row r="979" spans="1:5">
      <c r="A979" s="89">
        <v>973</v>
      </c>
      <c r="B979" s="90" t="str">
        <f>IF(Data!B979&lt;&gt;"",Data!B979,"")</f>
        <v/>
      </c>
      <c r="D979" s="12"/>
      <c r="E979" s="12"/>
    </row>
    <row r="980" spans="1:5">
      <c r="A980" s="89">
        <v>974</v>
      </c>
      <c r="B980" s="90" t="str">
        <f>IF(Data!B980&lt;&gt;"",Data!B980,"")</f>
        <v/>
      </c>
      <c r="D980" s="12"/>
      <c r="E980" s="12"/>
    </row>
    <row r="981" spans="1:5">
      <c r="A981" s="89">
        <v>975</v>
      </c>
      <c r="B981" s="90" t="str">
        <f>IF(Data!B981&lt;&gt;"",Data!B981,"")</f>
        <v/>
      </c>
      <c r="D981" s="12"/>
      <c r="E981" s="12"/>
    </row>
    <row r="982" spans="1:5">
      <c r="A982" s="89">
        <v>976</v>
      </c>
      <c r="B982" s="90" t="str">
        <f>IF(Data!B982&lt;&gt;"",Data!B982,"")</f>
        <v/>
      </c>
      <c r="D982" s="12"/>
      <c r="E982" s="12"/>
    </row>
    <row r="983" spans="1:5">
      <c r="A983" s="89">
        <v>977</v>
      </c>
      <c r="B983" s="90" t="str">
        <f>IF(Data!B983&lt;&gt;"",Data!B983,"")</f>
        <v/>
      </c>
      <c r="D983" s="12"/>
      <c r="E983" s="12"/>
    </row>
    <row r="984" spans="1:5">
      <c r="A984" s="89">
        <v>978</v>
      </c>
      <c r="B984" s="90" t="str">
        <f>IF(Data!B984&lt;&gt;"",Data!B984,"")</f>
        <v/>
      </c>
      <c r="D984" s="12"/>
      <c r="E984" s="12"/>
    </row>
    <row r="985" spans="1:5">
      <c r="A985" s="89">
        <v>979</v>
      </c>
      <c r="B985" s="90" t="str">
        <f>IF(Data!B985&lt;&gt;"",Data!B985,"")</f>
        <v/>
      </c>
      <c r="D985" s="12"/>
      <c r="E985" s="12"/>
    </row>
    <row r="986" spans="1:5">
      <c r="A986" s="89">
        <v>980</v>
      </c>
      <c r="B986" s="90" t="str">
        <f>IF(Data!B986&lt;&gt;"",Data!B986,"")</f>
        <v/>
      </c>
      <c r="D986" s="12"/>
      <c r="E986" s="12"/>
    </row>
    <row r="987" spans="1:5">
      <c r="A987" s="89">
        <v>981</v>
      </c>
      <c r="B987" s="90" t="str">
        <f>IF(Data!B987&lt;&gt;"",Data!B987,"")</f>
        <v/>
      </c>
      <c r="D987" s="12"/>
      <c r="E987" s="12"/>
    </row>
    <row r="988" spans="1:5">
      <c r="A988" s="89">
        <v>982</v>
      </c>
      <c r="B988" s="90" t="str">
        <f>IF(Data!B988&lt;&gt;"",Data!B988,"")</f>
        <v/>
      </c>
      <c r="D988" s="12"/>
      <c r="E988" s="12"/>
    </row>
    <row r="989" spans="1:5">
      <c r="A989" s="89">
        <v>983</v>
      </c>
      <c r="B989" s="90" t="str">
        <f>IF(Data!B989&lt;&gt;"",Data!B989,"")</f>
        <v/>
      </c>
      <c r="D989" s="12"/>
      <c r="E989" s="12"/>
    </row>
    <row r="990" spans="1:5">
      <c r="A990" s="89">
        <v>984</v>
      </c>
      <c r="B990" s="90" t="str">
        <f>IF(Data!B990&lt;&gt;"",Data!B990,"")</f>
        <v/>
      </c>
      <c r="D990" s="12"/>
      <c r="E990" s="12"/>
    </row>
    <row r="991" spans="1:5">
      <c r="A991" s="89">
        <v>985</v>
      </c>
      <c r="B991" s="90" t="str">
        <f>IF(Data!B991&lt;&gt;"",Data!B991,"")</f>
        <v/>
      </c>
      <c r="D991" s="12"/>
      <c r="E991" s="12"/>
    </row>
    <row r="992" spans="1:5">
      <c r="A992" s="89">
        <v>986</v>
      </c>
      <c r="B992" s="90" t="str">
        <f>IF(Data!B992&lt;&gt;"",Data!B992,"")</f>
        <v/>
      </c>
      <c r="D992" s="12"/>
      <c r="E992" s="12"/>
    </row>
    <row r="993" spans="1:5">
      <c r="A993" s="89">
        <v>987</v>
      </c>
      <c r="B993" s="90" t="str">
        <f>IF(Data!B993&lt;&gt;"",Data!B993,"")</f>
        <v/>
      </c>
      <c r="D993" s="12"/>
      <c r="E993" s="12"/>
    </row>
    <row r="994" spans="1:5">
      <c r="A994" s="89">
        <v>988</v>
      </c>
      <c r="B994" s="90" t="str">
        <f>IF(Data!B994&lt;&gt;"",Data!B994,"")</f>
        <v/>
      </c>
      <c r="D994" s="12"/>
      <c r="E994" s="12"/>
    </row>
    <row r="995" spans="1:5">
      <c r="A995" s="89">
        <v>989</v>
      </c>
      <c r="B995" s="90" t="str">
        <f>IF(Data!B995&lt;&gt;"",Data!B995,"")</f>
        <v/>
      </c>
      <c r="D995" s="12"/>
      <c r="E995" s="12"/>
    </row>
    <row r="996" spans="1:5">
      <c r="A996" s="89">
        <v>990</v>
      </c>
      <c r="B996" s="90" t="str">
        <f>IF(Data!B996&lt;&gt;"",Data!B996,"")</f>
        <v/>
      </c>
      <c r="D996" s="12"/>
      <c r="E996" s="12"/>
    </row>
    <row r="997" spans="1:5">
      <c r="A997" s="89">
        <v>991</v>
      </c>
      <c r="B997" s="90" t="str">
        <f>IF(Data!B997&lt;&gt;"",Data!B997,"")</f>
        <v/>
      </c>
      <c r="D997" s="12"/>
      <c r="E997" s="12"/>
    </row>
    <row r="998" spans="1:5">
      <c r="A998" s="89">
        <v>992</v>
      </c>
      <c r="B998" s="90" t="str">
        <f>IF(Data!B998&lt;&gt;"",Data!B998,"")</f>
        <v/>
      </c>
      <c r="D998" s="12"/>
      <c r="E998" s="12"/>
    </row>
    <row r="999" spans="1:5">
      <c r="A999" s="89">
        <v>993</v>
      </c>
      <c r="B999" s="90" t="str">
        <f>IF(Data!B999&lt;&gt;"",Data!B999,"")</f>
        <v/>
      </c>
      <c r="D999" s="12"/>
      <c r="E999" s="12"/>
    </row>
    <row r="1000" spans="1:5">
      <c r="A1000" s="89">
        <v>994</v>
      </c>
      <c r="B1000" s="90" t="str">
        <f>IF(Data!B1000&lt;&gt;"",Data!B1000,"")</f>
        <v/>
      </c>
      <c r="D1000" s="12"/>
      <c r="E1000" s="12"/>
    </row>
    <row r="1001" spans="1:5">
      <c r="A1001" s="89">
        <v>995</v>
      </c>
      <c r="B1001" s="90" t="str">
        <f>IF(Data!B1001&lt;&gt;"",Data!B1001,"")</f>
        <v/>
      </c>
      <c r="D1001" s="12"/>
      <c r="E1001" s="12"/>
    </row>
    <row r="1002" spans="1:5">
      <c r="A1002" s="89">
        <v>996</v>
      </c>
      <c r="B1002" s="90" t="str">
        <f>IF(Data!B1002&lt;&gt;"",Data!B1002,"")</f>
        <v/>
      </c>
      <c r="D1002" s="12"/>
      <c r="E1002" s="12"/>
    </row>
    <row r="1003" spans="1:5">
      <c r="A1003" s="89">
        <v>997</v>
      </c>
      <c r="B1003" s="90" t="str">
        <f>IF(Data!B1003&lt;&gt;"",Data!B1003,"")</f>
        <v/>
      </c>
      <c r="D1003" s="12"/>
      <c r="E1003" s="12"/>
    </row>
    <row r="1004" spans="1:5">
      <c r="A1004" s="89">
        <v>998</v>
      </c>
      <c r="B1004" s="90" t="str">
        <f>IF(Data!B1004&lt;&gt;"",Data!B1004,"")</f>
        <v/>
      </c>
      <c r="D1004" s="12"/>
      <c r="E1004" s="12"/>
    </row>
    <row r="1005" spans="1:5">
      <c r="A1005" s="89">
        <v>999</v>
      </c>
      <c r="B1005" s="90" t="str">
        <f>IF(Data!B1005&lt;&gt;"",Data!B1005,"")</f>
        <v/>
      </c>
      <c r="D1005" s="12"/>
      <c r="E1005" s="12"/>
    </row>
    <row r="1006" spans="1:5">
      <c r="A1006" s="89">
        <v>1000</v>
      </c>
      <c r="B1006" s="90" t="str">
        <f>IF(Data!B1006&lt;&gt;"",Data!B1006,"")</f>
        <v/>
      </c>
      <c r="D1006" s="12"/>
      <c r="E1006" s="12"/>
    </row>
  </sheetData>
  <sheetProtection algorithmName="SHA-512" hashValue="BLI3inIcoNYjYYI98QKRagvSdxgoS9sUqEJIkKnD0CzS+0OFxOqytqV0I2VkXrWkaBJIJfwtc1Ytoyk2EjXaKg==" saltValue="gQ+g6NfIP9hWKI0Lvbj0qg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V1002"/>
  <sheetViews>
    <sheetView workbookViewId="0">
      <selection activeCell="D28" sqref="D28"/>
    </sheetView>
  </sheetViews>
  <sheetFormatPr defaultColWidth="8.6328125" defaultRowHeight="14.5"/>
  <cols>
    <col min="1" max="1" width="0.6328125" style="77" customWidth="1"/>
    <col min="2" max="2" width="0.90625" style="78" customWidth="1"/>
    <col min="3" max="3" width="0.7265625" style="12" customWidth="1"/>
    <col min="4" max="4" width="66.08984375" style="13" customWidth="1"/>
    <col min="5" max="5" width="10.26953125" style="13" customWidth="1"/>
    <col min="6" max="6" width="2" style="13" customWidth="1"/>
    <col min="7" max="7" width="21.81640625" style="38" customWidth="1"/>
    <col min="8" max="8" width="9.1796875" style="38" customWidth="1"/>
    <col min="9" max="70" width="8.6328125" style="38"/>
    <col min="71" max="100" width="8.6328125" style="12"/>
    <col min="101" max="16384" width="8.6328125" style="13"/>
  </cols>
  <sheetData>
    <row r="1" spans="1:8">
      <c r="A1" s="65"/>
      <c r="B1" s="66"/>
      <c r="C1" s="57"/>
      <c r="D1" s="39"/>
      <c r="H1" s="67"/>
    </row>
    <row r="2" spans="1:8" ht="17">
      <c r="A2" s="68"/>
      <c r="B2" s="69"/>
      <c r="D2" s="49" t="s">
        <v>30</v>
      </c>
      <c r="E2" s="1" t="s">
        <v>31</v>
      </c>
      <c r="F2" s="48"/>
      <c r="G2" s="1" t="s">
        <v>39</v>
      </c>
      <c r="H2" s="1" t="s">
        <v>31</v>
      </c>
    </row>
    <row r="3" spans="1:8" ht="15.5">
      <c r="A3" s="68"/>
      <c r="B3" s="70"/>
      <c r="D3" s="2" t="s">
        <v>10</v>
      </c>
      <c r="E3" s="3">
        <f>IFERROR(Analysis!E7,"")</f>
        <v>3.7857142857142856</v>
      </c>
      <c r="F3" s="42"/>
      <c r="G3" s="71" t="str">
        <f>IF(Analysis!G12&lt;&gt;"","ฐานนิยม (Mode) ค่าที่ 1 ","")</f>
        <v xml:space="preserve">ฐานนิยม (Mode) ค่าที่ 1 </v>
      </c>
      <c r="H3" s="72">
        <f>IFERROR(Analysis!G12,"")</f>
        <v>5</v>
      </c>
    </row>
    <row r="4" spans="1:8" ht="15.5">
      <c r="A4" s="68"/>
      <c r="B4" s="70"/>
      <c r="D4" s="2" t="s">
        <v>11</v>
      </c>
      <c r="E4" s="3">
        <f>IFERROR(Analysis!E8,"")</f>
        <v>4</v>
      </c>
      <c r="F4" s="42"/>
      <c r="G4" s="71" t="str">
        <f>IF(Analysis!G13&lt;&gt;"","ฐานนิยม (Mode) ค่าที่ 2 ","")</f>
        <v xml:space="preserve">ฐานนิยม (Mode) ค่าที่ 2 </v>
      </c>
      <c r="H4" s="72">
        <f>IFERROR(Analysis!G13,"")</f>
        <v>6</v>
      </c>
    </row>
    <row r="5" spans="1:8" ht="15.5">
      <c r="A5" s="68"/>
      <c r="B5" s="70"/>
      <c r="D5" s="2" t="s">
        <v>13</v>
      </c>
      <c r="E5" s="3">
        <f>IF(E3="","", Analysis!E9)</f>
        <v>1</v>
      </c>
      <c r="F5" s="42"/>
      <c r="G5" s="71" t="str">
        <f>IF(Analysis!G14&lt;&gt;"","ฐานนิยม (Mode) ค่าที่ 3 ","")</f>
        <v/>
      </c>
      <c r="H5" s="72" t="str">
        <f>IFERROR(Analysis!G14,"")</f>
        <v/>
      </c>
    </row>
    <row r="6" spans="1:8" ht="15.5">
      <c r="A6" s="68"/>
      <c r="B6" s="70"/>
      <c r="D6" s="2" t="s">
        <v>14</v>
      </c>
      <c r="E6" s="3">
        <f>IF(E3="","", Analysis!E10)</f>
        <v>6</v>
      </c>
      <c r="F6" s="42"/>
      <c r="G6" s="71" t="str">
        <f>IF(Analysis!G15&lt;&gt;"","ฐานนิยม (Mode) ค่าที่ 4 ","")</f>
        <v/>
      </c>
      <c r="H6" s="72" t="str">
        <f>IFERROR(Analysis!G15,"")</f>
        <v/>
      </c>
    </row>
    <row r="7" spans="1:8" ht="15.5">
      <c r="A7" s="68"/>
      <c r="B7" s="70"/>
      <c r="D7" s="2" t="s">
        <v>15</v>
      </c>
      <c r="E7" s="3">
        <f>IF(E3="","", Analysis!E11)</f>
        <v>5</v>
      </c>
      <c r="F7" s="42"/>
      <c r="G7" s="71" t="str">
        <f>IF(Analysis!G16&lt;&gt;"","ฐานนิยม (Mode) ค่าที่ 5 ","")</f>
        <v/>
      </c>
      <c r="H7" s="72" t="str">
        <f>IFERROR(Analysis!G16,"")</f>
        <v/>
      </c>
    </row>
    <row r="8" spans="1:8" ht="15.5">
      <c r="A8" s="68"/>
      <c r="B8" s="70"/>
      <c r="D8" s="2" t="s">
        <v>16</v>
      </c>
      <c r="E8" s="3">
        <f>IFERROR(Analysis!E12,"")</f>
        <v>3.2582417582417587</v>
      </c>
      <c r="F8" s="42"/>
      <c r="G8" s="71" t="str">
        <f>IF(Analysis!G17&lt;&gt;"","ฐานนิยม (Mode) ค่าที่ 6 ","")</f>
        <v/>
      </c>
      <c r="H8" s="72" t="str">
        <f>IFERROR(Analysis!G17,"")</f>
        <v/>
      </c>
    </row>
    <row r="9" spans="1:8" ht="15.5">
      <c r="A9" s="68"/>
      <c r="B9" s="70"/>
      <c r="D9" s="2" t="s">
        <v>18</v>
      </c>
      <c r="E9" s="3">
        <f>IFERROR(Analysis!E13,"")</f>
        <v>1.8050600428356278</v>
      </c>
      <c r="F9" s="42"/>
      <c r="G9" s="71" t="str">
        <f>IF(Analysis!G18&lt;&gt;"","ฐานนิยม (Mode) ค่าที่ 7 ","")</f>
        <v/>
      </c>
      <c r="H9" s="72" t="str">
        <f>IFERROR(Analysis!G18,"")</f>
        <v/>
      </c>
    </row>
    <row r="10" spans="1:8" ht="15.5">
      <c r="A10" s="68"/>
      <c r="B10" s="70"/>
      <c r="D10" s="2" t="s">
        <v>20</v>
      </c>
      <c r="E10" s="4">
        <f>IFERROR(Analysis!E14,"")</f>
        <v>0.47680831320186395</v>
      </c>
      <c r="F10" s="42"/>
      <c r="G10" s="71" t="str">
        <f>IF(Analysis!G19&lt;&gt;"","ฐานนิยม (Mode) ค่าที่ 8 ","")</f>
        <v/>
      </c>
      <c r="H10" s="72" t="str">
        <f>IFERROR(Analysis!G19,"")</f>
        <v/>
      </c>
    </row>
    <row r="11" spans="1:8" ht="15.5">
      <c r="A11" s="68"/>
      <c r="B11" s="70"/>
      <c r="D11" s="5" t="s">
        <v>17</v>
      </c>
      <c r="E11" s="3">
        <f>IFERROR(Analysis!E15,"")</f>
        <v>3.0255102040816326</v>
      </c>
      <c r="F11" s="43"/>
      <c r="G11" s="71" t="str">
        <f>IF(Analysis!G20&lt;&gt;"","ฐานนิยม (Mode) ค่าที่ 9 ","")</f>
        <v/>
      </c>
      <c r="H11" s="72" t="str">
        <f>IFERROR(Analysis!G20,"")</f>
        <v/>
      </c>
    </row>
    <row r="12" spans="1:8" ht="15.5">
      <c r="A12" s="68"/>
      <c r="B12" s="70"/>
      <c r="D12" s="5" t="s">
        <v>19</v>
      </c>
      <c r="E12" s="3">
        <f>IFERROR(Analysis!E16,"")</f>
        <v>1.7393993802694172</v>
      </c>
      <c r="F12" s="44"/>
      <c r="G12" s="71" t="str">
        <f>IF(Analysis!G21&lt;&gt;"","ฐานนิยม (Mode) ค่าที่ 10 ","")</f>
        <v/>
      </c>
      <c r="H12" s="72" t="str">
        <f>IFERROR(Analysis!G21,"")</f>
        <v/>
      </c>
    </row>
    <row r="13" spans="1:8" ht="15.5">
      <c r="A13" s="68"/>
      <c r="B13" s="70"/>
      <c r="D13" s="7" t="s">
        <v>21</v>
      </c>
      <c r="E13" s="4">
        <f>IFERROR(Analysis!E17,"")</f>
        <v>0.45946398724097814</v>
      </c>
      <c r="F13" s="44"/>
      <c r="H13" s="73"/>
    </row>
    <row r="14" spans="1:8" ht="15.5">
      <c r="A14" s="68"/>
      <c r="B14" s="70"/>
      <c r="D14" s="2" t="s">
        <v>22</v>
      </c>
      <c r="E14" s="3">
        <f>IFERROR(Analysis!E18,"")</f>
        <v>-0.26905814378904003</v>
      </c>
      <c r="F14" s="45"/>
      <c r="H14" s="73"/>
    </row>
    <row r="15" spans="1:8" ht="15.5">
      <c r="A15" s="68"/>
      <c r="B15" s="70"/>
      <c r="D15" s="2" t="s">
        <v>23</v>
      </c>
      <c r="E15" s="3">
        <f>IFERROR(Analysis!E19,"")</f>
        <v>-1.3027024106424281</v>
      </c>
      <c r="F15" s="42"/>
      <c r="H15" s="73"/>
    </row>
    <row r="16" spans="1:8" ht="15.5">
      <c r="A16" s="68"/>
      <c r="B16" s="70"/>
      <c r="D16" s="2" t="s">
        <v>24</v>
      </c>
      <c r="E16" s="3">
        <f>IF(E3="","", Analysis!E20)</f>
        <v>14</v>
      </c>
      <c r="F16" s="42"/>
      <c r="H16" s="73"/>
    </row>
    <row r="17" spans="1:8" ht="15.5">
      <c r="A17" s="68"/>
      <c r="B17" s="70"/>
      <c r="D17" s="2" t="s">
        <v>25</v>
      </c>
      <c r="E17" s="3">
        <f>IFERROR(Analysis!E21,"")</f>
        <v>0.48242258877474387</v>
      </c>
      <c r="F17" s="46"/>
      <c r="H17" s="73"/>
    </row>
    <row r="18" spans="1:8" ht="15.5">
      <c r="A18" s="68"/>
      <c r="B18" s="70"/>
      <c r="D18" s="9" t="s">
        <v>26</v>
      </c>
      <c r="E18" s="3">
        <f>IF(E3="","",Analysis!E22)</f>
        <v>53</v>
      </c>
      <c r="F18" s="42"/>
      <c r="H18" s="73"/>
    </row>
    <row r="19" spans="1:8" ht="15.5">
      <c r="A19" s="68"/>
      <c r="B19" s="70"/>
      <c r="D19" s="9" t="s">
        <v>27</v>
      </c>
      <c r="E19" s="3">
        <f>IF(E3="","",Analysis!E23)</f>
        <v>243</v>
      </c>
      <c r="F19" s="47"/>
      <c r="H19" s="73"/>
    </row>
    <row r="20" spans="1:8" ht="15.5">
      <c r="A20" s="68"/>
      <c r="B20" s="70"/>
      <c r="D20" s="9" t="s">
        <v>28</v>
      </c>
      <c r="E20" s="3">
        <f>IFERROR(Analysis!E24,"")</f>
        <v>42.357142857142847</v>
      </c>
      <c r="F20" s="47"/>
      <c r="H20" s="73"/>
    </row>
    <row r="21" spans="1:8" ht="15.5">
      <c r="A21" s="68"/>
      <c r="B21" s="70"/>
      <c r="D21" s="5" t="s">
        <v>29</v>
      </c>
      <c r="E21" s="3">
        <f>IFERROR(Analysis!E25,"")</f>
        <v>0.48242258877474387</v>
      </c>
      <c r="F21" s="44"/>
      <c r="H21" s="73"/>
    </row>
    <row r="22" spans="1:8" ht="15.5">
      <c r="A22" s="68"/>
      <c r="B22" s="70"/>
      <c r="F22" s="41"/>
      <c r="H22" s="73"/>
    </row>
    <row r="23" spans="1:8" ht="15.5">
      <c r="A23" s="68"/>
      <c r="B23" s="70"/>
      <c r="D23" s="40"/>
      <c r="E23" s="41"/>
      <c r="F23" s="41"/>
      <c r="H23" s="67"/>
    </row>
    <row r="24" spans="1:8">
      <c r="A24" s="68"/>
      <c r="B24" s="70"/>
      <c r="D24" s="74"/>
      <c r="E24" s="75"/>
      <c r="F24" s="75"/>
      <c r="H24" s="67"/>
    </row>
    <row r="25" spans="1:8">
      <c r="A25" s="68"/>
      <c r="B25" s="70"/>
      <c r="D25" s="74"/>
      <c r="E25" s="75"/>
      <c r="F25" s="75"/>
      <c r="H25" s="67"/>
    </row>
    <row r="26" spans="1:8">
      <c r="A26" s="68"/>
      <c r="B26" s="70"/>
      <c r="D26" s="74"/>
      <c r="E26" s="11"/>
      <c r="F26" s="11"/>
      <c r="H26" s="67"/>
    </row>
    <row r="27" spans="1:8">
      <c r="A27" s="68"/>
      <c r="B27" s="70"/>
      <c r="D27" s="74"/>
      <c r="E27" s="11"/>
      <c r="F27" s="11"/>
      <c r="H27" s="67"/>
    </row>
    <row r="28" spans="1:8">
      <c r="A28" s="68"/>
      <c r="B28" s="70"/>
      <c r="D28" s="74"/>
      <c r="E28" s="11"/>
      <c r="F28" s="11"/>
      <c r="H28" s="67"/>
    </row>
    <row r="29" spans="1:8">
      <c r="A29" s="68"/>
      <c r="B29" s="70"/>
      <c r="D29" s="38"/>
      <c r="E29" s="38"/>
      <c r="F29" s="38"/>
      <c r="H29" s="67"/>
    </row>
    <row r="30" spans="1:8">
      <c r="A30" s="68"/>
      <c r="B30" s="70"/>
      <c r="D30" s="12"/>
      <c r="E30" s="12"/>
      <c r="F30" s="12"/>
      <c r="H30" s="67"/>
    </row>
    <row r="31" spans="1:8">
      <c r="A31" s="68"/>
      <c r="B31" s="70"/>
      <c r="D31" s="12"/>
      <c r="E31" s="12"/>
      <c r="F31" s="12"/>
      <c r="H31" s="67"/>
    </row>
    <row r="32" spans="1:8">
      <c r="A32" s="68"/>
      <c r="B32" s="70"/>
      <c r="D32" s="12"/>
      <c r="E32" s="12"/>
      <c r="F32" s="12"/>
      <c r="H32" s="67"/>
    </row>
    <row r="33" spans="1:70">
      <c r="A33" s="68"/>
      <c r="B33" s="70"/>
      <c r="D33" s="12"/>
      <c r="E33" s="12"/>
      <c r="F33" s="12"/>
      <c r="H33" s="67"/>
    </row>
    <row r="34" spans="1:70">
      <c r="A34" s="68"/>
      <c r="B34" s="70"/>
      <c r="D34" s="12"/>
      <c r="E34" s="12"/>
      <c r="F34" s="12"/>
      <c r="H34" s="67"/>
    </row>
    <row r="35" spans="1:70">
      <c r="A35" s="68"/>
      <c r="B35" s="70"/>
      <c r="D35" s="76"/>
      <c r="E35" s="76"/>
      <c r="F35" s="76"/>
      <c r="H35" s="67"/>
    </row>
    <row r="36" spans="1:70">
      <c r="A36" s="68"/>
      <c r="B36" s="70"/>
      <c r="D36" s="12"/>
      <c r="E36" s="12"/>
      <c r="F36" s="12"/>
      <c r="H36" s="67"/>
    </row>
    <row r="37" spans="1:70">
      <c r="A37" s="68"/>
      <c r="B37" s="70"/>
      <c r="D37" s="76"/>
      <c r="E37" s="76"/>
      <c r="F37" s="76"/>
      <c r="H37" s="67"/>
    </row>
    <row r="38" spans="1:70">
      <c r="A38" s="68"/>
      <c r="B38" s="70"/>
      <c r="D38" s="12"/>
      <c r="E38" s="12"/>
      <c r="F38" s="12"/>
      <c r="H38" s="67"/>
    </row>
    <row r="39" spans="1:70" s="12" customFormat="1">
      <c r="A39" s="68"/>
      <c r="B39" s="70"/>
      <c r="G39" s="38"/>
      <c r="H39" s="67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</row>
    <row r="40" spans="1:70">
      <c r="A40" s="68"/>
      <c r="B40" s="70"/>
      <c r="D40" s="12"/>
      <c r="E40" s="12"/>
      <c r="F40" s="12"/>
      <c r="H40" s="67"/>
    </row>
    <row r="41" spans="1:70">
      <c r="A41" s="68"/>
      <c r="B41" s="70"/>
      <c r="D41" s="12"/>
      <c r="E41" s="12"/>
      <c r="F41" s="12"/>
      <c r="H41" s="67"/>
    </row>
    <row r="42" spans="1:70">
      <c r="A42" s="68"/>
      <c r="B42" s="70"/>
      <c r="D42" s="12"/>
      <c r="E42" s="12"/>
      <c r="F42" s="12"/>
      <c r="H42" s="67"/>
    </row>
    <row r="43" spans="1:70">
      <c r="A43" s="68"/>
      <c r="B43" s="70"/>
      <c r="D43" s="12"/>
      <c r="E43" s="12"/>
      <c r="F43" s="12"/>
      <c r="H43" s="67"/>
    </row>
    <row r="44" spans="1:70">
      <c r="A44" s="68"/>
      <c r="B44" s="70"/>
      <c r="D44" s="12"/>
      <c r="E44" s="12"/>
      <c r="F44" s="12"/>
      <c r="H44" s="67"/>
    </row>
    <row r="45" spans="1:70">
      <c r="A45" s="68"/>
      <c r="B45" s="70"/>
      <c r="D45" s="12"/>
      <c r="E45" s="12"/>
      <c r="F45" s="12"/>
      <c r="H45" s="67"/>
    </row>
    <row r="46" spans="1:70">
      <c r="A46" s="68"/>
      <c r="B46" s="70"/>
      <c r="D46" s="12"/>
      <c r="E46" s="12"/>
      <c r="F46" s="12"/>
      <c r="H46" s="67"/>
    </row>
    <row r="47" spans="1:70" s="12" customFormat="1">
      <c r="A47" s="68"/>
      <c r="B47" s="70"/>
      <c r="G47" s="38"/>
      <c r="H47" s="67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</row>
    <row r="48" spans="1:70">
      <c r="A48" s="68"/>
      <c r="B48" s="70"/>
      <c r="D48" s="12"/>
      <c r="E48" s="12"/>
      <c r="F48" s="12"/>
      <c r="H48" s="67"/>
    </row>
    <row r="49" spans="1:8">
      <c r="A49" s="68"/>
      <c r="B49" s="70"/>
      <c r="D49" s="12"/>
      <c r="E49" s="12"/>
      <c r="F49" s="12"/>
      <c r="H49" s="67"/>
    </row>
    <row r="50" spans="1:8">
      <c r="A50" s="68"/>
      <c r="B50" s="70"/>
      <c r="D50" s="12"/>
      <c r="E50" s="12"/>
      <c r="F50" s="12"/>
      <c r="H50" s="67"/>
    </row>
    <row r="51" spans="1:8">
      <c r="A51" s="68"/>
      <c r="B51" s="70"/>
      <c r="D51" s="12"/>
      <c r="E51" s="12"/>
      <c r="F51" s="12"/>
      <c r="H51" s="67"/>
    </row>
    <row r="52" spans="1:8">
      <c r="A52" s="68"/>
      <c r="B52" s="70"/>
      <c r="D52" s="12"/>
      <c r="E52" s="12"/>
      <c r="F52" s="12"/>
      <c r="H52" s="67"/>
    </row>
    <row r="53" spans="1:8">
      <c r="A53" s="68"/>
      <c r="B53" s="70"/>
      <c r="D53" s="12"/>
      <c r="E53" s="12"/>
      <c r="F53" s="12"/>
      <c r="H53" s="67"/>
    </row>
    <row r="54" spans="1:8">
      <c r="A54" s="68"/>
      <c r="B54" s="70"/>
      <c r="D54" s="12"/>
      <c r="E54" s="12"/>
      <c r="F54" s="12"/>
      <c r="H54" s="67"/>
    </row>
    <row r="55" spans="1:8">
      <c r="A55" s="68"/>
      <c r="B55" s="70"/>
      <c r="D55" s="12"/>
      <c r="E55" s="12"/>
      <c r="F55" s="12"/>
      <c r="H55" s="67"/>
    </row>
    <row r="56" spans="1:8">
      <c r="A56" s="68"/>
      <c r="B56" s="70"/>
      <c r="D56" s="12"/>
      <c r="E56" s="12"/>
      <c r="F56" s="12"/>
      <c r="H56" s="67"/>
    </row>
    <row r="57" spans="1:8">
      <c r="A57" s="68"/>
      <c r="B57" s="70"/>
      <c r="D57" s="12"/>
      <c r="E57" s="12"/>
      <c r="F57" s="12"/>
      <c r="H57" s="67"/>
    </row>
    <row r="58" spans="1:8">
      <c r="A58" s="68"/>
      <c r="B58" s="70"/>
      <c r="D58" s="12"/>
      <c r="E58" s="12"/>
      <c r="F58" s="12"/>
      <c r="H58" s="67"/>
    </row>
    <row r="59" spans="1:8">
      <c r="A59" s="68"/>
      <c r="B59" s="70"/>
      <c r="D59" s="12"/>
      <c r="E59" s="12"/>
      <c r="F59" s="12"/>
      <c r="H59" s="67"/>
    </row>
    <row r="60" spans="1:8">
      <c r="A60" s="68"/>
      <c r="B60" s="70"/>
      <c r="D60" s="12"/>
      <c r="E60" s="12"/>
      <c r="F60" s="12"/>
      <c r="H60" s="67"/>
    </row>
    <row r="61" spans="1:8">
      <c r="A61" s="68"/>
      <c r="B61" s="70"/>
      <c r="D61" s="12"/>
      <c r="E61" s="12"/>
      <c r="F61" s="12"/>
      <c r="H61" s="67"/>
    </row>
    <row r="62" spans="1:8">
      <c r="A62" s="68"/>
      <c r="B62" s="70"/>
      <c r="D62" s="12"/>
      <c r="E62" s="12"/>
      <c r="F62" s="12"/>
      <c r="H62" s="67"/>
    </row>
    <row r="63" spans="1:8">
      <c r="A63" s="68"/>
      <c r="B63" s="70"/>
      <c r="D63" s="12"/>
      <c r="E63" s="12"/>
      <c r="F63" s="12"/>
      <c r="H63" s="67"/>
    </row>
    <row r="64" spans="1:8">
      <c r="A64" s="68"/>
      <c r="B64" s="70"/>
      <c r="D64" s="12"/>
      <c r="E64" s="12"/>
      <c r="F64" s="12"/>
      <c r="H64" s="67"/>
    </row>
    <row r="65" spans="1:8">
      <c r="A65" s="68"/>
      <c r="B65" s="70"/>
      <c r="D65" s="12"/>
      <c r="E65" s="12"/>
      <c r="F65" s="12"/>
      <c r="H65" s="67"/>
    </row>
    <row r="66" spans="1:8">
      <c r="A66" s="68"/>
      <c r="B66" s="70"/>
      <c r="D66" s="12"/>
      <c r="E66" s="12"/>
      <c r="F66" s="12"/>
      <c r="H66" s="67"/>
    </row>
    <row r="67" spans="1:8">
      <c r="A67" s="68"/>
      <c r="B67" s="70"/>
      <c r="D67" s="12"/>
      <c r="E67" s="12"/>
      <c r="F67" s="12"/>
      <c r="H67" s="67"/>
    </row>
    <row r="68" spans="1:8">
      <c r="A68" s="68"/>
      <c r="B68" s="70"/>
      <c r="D68" s="12"/>
      <c r="E68" s="12"/>
      <c r="F68" s="12"/>
      <c r="H68" s="67"/>
    </row>
    <row r="69" spans="1:8">
      <c r="A69" s="68"/>
      <c r="B69" s="70"/>
      <c r="D69" s="12"/>
      <c r="E69" s="12"/>
      <c r="F69" s="12"/>
      <c r="H69" s="67"/>
    </row>
    <row r="70" spans="1:8">
      <c r="A70" s="68"/>
      <c r="B70" s="70"/>
      <c r="D70" s="12"/>
      <c r="E70" s="12"/>
      <c r="F70" s="12"/>
      <c r="H70" s="67"/>
    </row>
    <row r="71" spans="1:8">
      <c r="A71" s="68"/>
      <c r="B71" s="70"/>
      <c r="D71" s="12"/>
      <c r="E71" s="12"/>
      <c r="F71" s="12"/>
      <c r="H71" s="67"/>
    </row>
    <row r="72" spans="1:8">
      <c r="A72" s="68"/>
      <c r="B72" s="70"/>
      <c r="D72" s="12"/>
      <c r="E72" s="12"/>
      <c r="F72" s="12"/>
      <c r="H72" s="67"/>
    </row>
    <row r="73" spans="1:8">
      <c r="A73" s="68"/>
      <c r="B73" s="70"/>
      <c r="D73" s="12"/>
      <c r="E73" s="12"/>
      <c r="F73" s="12"/>
      <c r="H73" s="67"/>
    </row>
    <row r="74" spans="1:8">
      <c r="A74" s="68"/>
      <c r="B74" s="70"/>
      <c r="D74" s="12"/>
      <c r="E74" s="12"/>
      <c r="F74" s="12"/>
      <c r="H74" s="67"/>
    </row>
    <row r="75" spans="1:8">
      <c r="A75" s="68"/>
      <c r="B75" s="70"/>
      <c r="D75" s="12"/>
      <c r="E75" s="12"/>
      <c r="F75" s="12"/>
      <c r="H75" s="67"/>
    </row>
    <row r="76" spans="1:8">
      <c r="A76" s="68"/>
      <c r="B76" s="70"/>
      <c r="D76" s="12"/>
      <c r="E76" s="12"/>
      <c r="F76" s="12"/>
      <c r="H76" s="67"/>
    </row>
    <row r="77" spans="1:8">
      <c r="A77" s="68"/>
      <c r="B77" s="70"/>
      <c r="D77" s="12"/>
      <c r="E77" s="12"/>
      <c r="F77" s="12"/>
      <c r="H77" s="67"/>
    </row>
    <row r="78" spans="1:8">
      <c r="A78" s="68"/>
      <c r="B78" s="70"/>
      <c r="D78" s="12"/>
      <c r="E78" s="12"/>
      <c r="F78" s="12"/>
      <c r="H78" s="67"/>
    </row>
    <row r="79" spans="1:8">
      <c r="A79" s="68"/>
      <c r="B79" s="70"/>
      <c r="D79" s="12"/>
      <c r="E79" s="12"/>
      <c r="F79" s="12"/>
    </row>
    <row r="80" spans="1:8">
      <c r="A80" s="68"/>
      <c r="B80" s="70"/>
      <c r="D80" s="12"/>
      <c r="E80" s="12"/>
      <c r="F80" s="12"/>
    </row>
    <row r="81" spans="1:6">
      <c r="A81" s="68"/>
      <c r="B81" s="70"/>
      <c r="D81" s="12"/>
      <c r="E81" s="12"/>
      <c r="F81" s="12"/>
    </row>
    <row r="82" spans="1:6">
      <c r="A82" s="68"/>
      <c r="B82" s="70"/>
      <c r="D82" s="12"/>
      <c r="E82" s="12"/>
      <c r="F82" s="12"/>
    </row>
    <row r="83" spans="1:6">
      <c r="A83" s="68"/>
      <c r="B83" s="70"/>
      <c r="D83" s="12"/>
      <c r="E83" s="12"/>
      <c r="F83" s="12"/>
    </row>
    <row r="84" spans="1:6">
      <c r="A84" s="68"/>
      <c r="B84" s="70"/>
      <c r="D84" s="12"/>
      <c r="E84" s="12"/>
      <c r="F84" s="12"/>
    </row>
    <row r="85" spans="1:6">
      <c r="A85" s="68"/>
      <c r="B85" s="70"/>
      <c r="D85" s="12"/>
      <c r="E85" s="12"/>
      <c r="F85" s="12"/>
    </row>
    <row r="86" spans="1:6">
      <c r="A86" s="68"/>
      <c r="B86" s="70"/>
      <c r="D86" s="12"/>
      <c r="E86" s="12"/>
      <c r="F86" s="12"/>
    </row>
    <row r="87" spans="1:6">
      <c r="A87" s="68"/>
      <c r="B87" s="70"/>
      <c r="D87" s="12"/>
      <c r="E87" s="12"/>
      <c r="F87" s="12"/>
    </row>
    <row r="88" spans="1:6">
      <c r="A88" s="68"/>
      <c r="B88" s="70"/>
      <c r="D88" s="12"/>
      <c r="E88" s="12"/>
      <c r="F88" s="12"/>
    </row>
    <row r="89" spans="1:6">
      <c r="A89" s="68"/>
      <c r="B89" s="70"/>
      <c r="D89" s="12"/>
      <c r="E89" s="12"/>
      <c r="F89" s="12"/>
    </row>
    <row r="90" spans="1:6">
      <c r="A90" s="68"/>
      <c r="B90" s="70"/>
      <c r="D90" s="12"/>
      <c r="E90" s="12"/>
      <c r="F90" s="12"/>
    </row>
    <row r="91" spans="1:6">
      <c r="A91" s="68"/>
      <c r="B91" s="70"/>
      <c r="D91" s="12"/>
      <c r="E91" s="12"/>
      <c r="F91" s="12"/>
    </row>
    <row r="92" spans="1:6">
      <c r="A92" s="68"/>
      <c r="B92" s="70"/>
      <c r="D92" s="12"/>
      <c r="E92" s="12"/>
      <c r="F92" s="12"/>
    </row>
    <row r="93" spans="1:6">
      <c r="A93" s="68"/>
      <c r="B93" s="70"/>
      <c r="D93" s="12"/>
      <c r="E93" s="12"/>
      <c r="F93" s="12"/>
    </row>
    <row r="94" spans="1:6">
      <c r="A94" s="68"/>
      <c r="B94" s="70"/>
      <c r="D94" s="12"/>
      <c r="E94" s="12"/>
      <c r="F94" s="12"/>
    </row>
    <row r="95" spans="1:6">
      <c r="A95" s="68"/>
      <c r="B95" s="70"/>
      <c r="D95" s="12"/>
      <c r="E95" s="12"/>
      <c r="F95" s="12"/>
    </row>
    <row r="96" spans="1:6">
      <c r="A96" s="68"/>
      <c r="B96" s="70"/>
      <c r="D96" s="12"/>
      <c r="E96" s="12"/>
      <c r="F96" s="12"/>
    </row>
    <row r="97" spans="1:6">
      <c r="A97" s="68"/>
      <c r="B97" s="70"/>
      <c r="D97" s="12"/>
      <c r="E97" s="12"/>
      <c r="F97" s="12"/>
    </row>
    <row r="98" spans="1:6">
      <c r="A98" s="68"/>
      <c r="B98" s="70"/>
      <c r="D98" s="12"/>
      <c r="E98" s="12"/>
      <c r="F98" s="12"/>
    </row>
    <row r="99" spans="1:6">
      <c r="A99" s="68"/>
      <c r="B99" s="70"/>
      <c r="D99" s="12"/>
      <c r="E99" s="12"/>
      <c r="F99" s="12"/>
    </row>
    <row r="100" spans="1:6">
      <c r="A100" s="68"/>
      <c r="B100" s="70"/>
      <c r="D100" s="12"/>
      <c r="E100" s="12"/>
      <c r="F100" s="12"/>
    </row>
    <row r="101" spans="1:6">
      <c r="A101" s="68"/>
      <c r="B101" s="70"/>
      <c r="D101" s="12"/>
      <c r="E101" s="12"/>
      <c r="F101" s="12"/>
    </row>
    <row r="102" spans="1:6">
      <c r="A102" s="68"/>
      <c r="B102" s="70"/>
      <c r="D102" s="12"/>
      <c r="E102" s="12"/>
      <c r="F102" s="12"/>
    </row>
    <row r="103" spans="1:6">
      <c r="A103" s="68"/>
      <c r="B103" s="70"/>
      <c r="D103" s="12"/>
      <c r="E103" s="12"/>
      <c r="F103" s="12"/>
    </row>
    <row r="104" spans="1:6">
      <c r="A104" s="68"/>
      <c r="B104" s="70"/>
      <c r="D104" s="12"/>
      <c r="E104" s="12"/>
      <c r="F104" s="12"/>
    </row>
    <row r="105" spans="1:6">
      <c r="A105" s="68"/>
      <c r="B105" s="70"/>
      <c r="D105" s="12"/>
      <c r="E105" s="12"/>
      <c r="F105" s="12"/>
    </row>
    <row r="106" spans="1:6">
      <c r="A106" s="68"/>
      <c r="B106" s="70"/>
      <c r="D106" s="12"/>
      <c r="E106" s="12"/>
      <c r="F106" s="12"/>
    </row>
    <row r="107" spans="1:6">
      <c r="A107" s="68"/>
      <c r="B107" s="70"/>
      <c r="D107" s="12"/>
      <c r="E107" s="12"/>
      <c r="F107" s="12"/>
    </row>
    <row r="108" spans="1:6">
      <c r="A108" s="68"/>
      <c r="B108" s="70"/>
      <c r="D108" s="12"/>
      <c r="E108" s="12"/>
      <c r="F108" s="12"/>
    </row>
    <row r="109" spans="1:6">
      <c r="A109" s="68"/>
      <c r="B109" s="70"/>
      <c r="D109" s="12"/>
      <c r="E109" s="12"/>
      <c r="F109" s="12"/>
    </row>
    <row r="110" spans="1:6">
      <c r="A110" s="68"/>
      <c r="B110" s="70"/>
      <c r="D110" s="12"/>
      <c r="E110" s="12"/>
      <c r="F110" s="12"/>
    </row>
    <row r="111" spans="1:6">
      <c r="A111" s="68"/>
      <c r="B111" s="70"/>
      <c r="D111" s="12"/>
      <c r="E111" s="12"/>
      <c r="F111" s="12"/>
    </row>
    <row r="112" spans="1:6">
      <c r="A112" s="68"/>
      <c r="B112" s="70"/>
      <c r="D112" s="12"/>
      <c r="E112" s="12"/>
      <c r="F112" s="12"/>
    </row>
    <row r="113" spans="1:6">
      <c r="A113" s="68"/>
      <c r="B113" s="70"/>
      <c r="D113" s="12"/>
      <c r="E113" s="12"/>
      <c r="F113" s="12"/>
    </row>
    <row r="114" spans="1:6">
      <c r="A114" s="68"/>
      <c r="B114" s="70"/>
      <c r="D114" s="12"/>
      <c r="E114" s="12"/>
      <c r="F114" s="12"/>
    </row>
    <row r="115" spans="1:6">
      <c r="A115" s="68"/>
      <c r="B115" s="70"/>
      <c r="D115" s="12"/>
      <c r="E115" s="12"/>
      <c r="F115" s="12"/>
    </row>
    <row r="116" spans="1:6">
      <c r="A116" s="68"/>
      <c r="B116" s="70"/>
      <c r="D116" s="12"/>
      <c r="E116" s="12"/>
      <c r="F116" s="12"/>
    </row>
    <row r="117" spans="1:6">
      <c r="A117" s="68"/>
      <c r="B117" s="70"/>
      <c r="D117" s="12"/>
      <c r="E117" s="12"/>
      <c r="F117" s="12"/>
    </row>
    <row r="118" spans="1:6">
      <c r="A118" s="68"/>
      <c r="B118" s="70"/>
      <c r="D118" s="12"/>
      <c r="E118" s="12"/>
      <c r="F118" s="12"/>
    </row>
    <row r="119" spans="1:6">
      <c r="A119" s="68"/>
      <c r="B119" s="70"/>
      <c r="D119" s="12"/>
      <c r="E119" s="12"/>
      <c r="F119" s="12"/>
    </row>
    <row r="120" spans="1:6">
      <c r="A120" s="68"/>
      <c r="B120" s="70"/>
      <c r="D120" s="12"/>
      <c r="E120" s="12"/>
      <c r="F120" s="12"/>
    </row>
    <row r="121" spans="1:6">
      <c r="A121" s="68"/>
      <c r="B121" s="70"/>
      <c r="D121" s="12"/>
      <c r="E121" s="12"/>
      <c r="F121" s="12"/>
    </row>
    <row r="122" spans="1:6">
      <c r="A122" s="68"/>
      <c r="B122" s="70"/>
      <c r="D122" s="12"/>
      <c r="E122" s="12"/>
      <c r="F122" s="12"/>
    </row>
    <row r="123" spans="1:6">
      <c r="A123" s="68"/>
      <c r="B123" s="70"/>
      <c r="D123" s="12"/>
      <c r="E123" s="12"/>
      <c r="F123" s="12"/>
    </row>
    <row r="124" spans="1:6">
      <c r="A124" s="68"/>
      <c r="B124" s="70"/>
      <c r="D124" s="12"/>
      <c r="E124" s="12"/>
      <c r="F124" s="12"/>
    </row>
    <row r="125" spans="1:6">
      <c r="A125" s="68"/>
      <c r="B125" s="70"/>
      <c r="D125" s="12"/>
      <c r="E125" s="12"/>
      <c r="F125" s="12"/>
    </row>
    <row r="126" spans="1:6">
      <c r="A126" s="68"/>
      <c r="B126" s="70"/>
      <c r="D126" s="12"/>
      <c r="E126" s="12"/>
      <c r="F126" s="12"/>
    </row>
    <row r="127" spans="1:6">
      <c r="A127" s="68"/>
      <c r="B127" s="70"/>
      <c r="D127" s="12"/>
      <c r="E127" s="12"/>
      <c r="F127" s="12"/>
    </row>
    <row r="128" spans="1:6">
      <c r="A128" s="68"/>
      <c r="B128" s="70"/>
      <c r="D128" s="12"/>
      <c r="E128" s="12"/>
      <c r="F128" s="12"/>
    </row>
    <row r="129" spans="1:6">
      <c r="A129" s="68"/>
      <c r="B129" s="70"/>
      <c r="D129" s="12"/>
      <c r="E129" s="12"/>
      <c r="F129" s="12"/>
    </row>
    <row r="130" spans="1:6">
      <c r="A130" s="68"/>
      <c r="B130" s="70"/>
      <c r="D130" s="12"/>
      <c r="E130" s="12"/>
      <c r="F130" s="12"/>
    </row>
    <row r="131" spans="1:6">
      <c r="A131" s="68"/>
      <c r="B131" s="70"/>
      <c r="D131" s="12"/>
      <c r="E131" s="12"/>
      <c r="F131" s="12"/>
    </row>
    <row r="132" spans="1:6">
      <c r="A132" s="68"/>
      <c r="B132" s="70"/>
      <c r="D132" s="12"/>
      <c r="E132" s="12"/>
      <c r="F132" s="12"/>
    </row>
    <row r="133" spans="1:6">
      <c r="A133" s="68"/>
      <c r="B133" s="70"/>
      <c r="D133" s="12"/>
      <c r="E133" s="12"/>
      <c r="F133" s="12"/>
    </row>
    <row r="134" spans="1:6">
      <c r="A134" s="68"/>
      <c r="B134" s="70"/>
      <c r="D134" s="12"/>
      <c r="E134" s="12"/>
      <c r="F134" s="12"/>
    </row>
    <row r="135" spans="1:6">
      <c r="A135" s="68"/>
      <c r="B135" s="70"/>
      <c r="D135" s="12"/>
      <c r="E135" s="12"/>
      <c r="F135" s="12"/>
    </row>
    <row r="136" spans="1:6">
      <c r="A136" s="68"/>
      <c r="B136" s="70"/>
      <c r="D136" s="12"/>
      <c r="E136" s="12"/>
      <c r="F136" s="12"/>
    </row>
    <row r="137" spans="1:6">
      <c r="A137" s="68"/>
      <c r="B137" s="70"/>
      <c r="D137" s="12"/>
      <c r="E137" s="12"/>
      <c r="F137" s="12"/>
    </row>
    <row r="138" spans="1:6">
      <c r="A138" s="68"/>
      <c r="B138" s="70"/>
      <c r="D138" s="12"/>
      <c r="E138" s="12"/>
      <c r="F138" s="12"/>
    </row>
    <row r="139" spans="1:6">
      <c r="A139" s="68"/>
      <c r="B139" s="70"/>
      <c r="D139" s="12"/>
      <c r="E139" s="12"/>
      <c r="F139" s="12"/>
    </row>
    <row r="140" spans="1:6">
      <c r="A140" s="68"/>
      <c r="B140" s="70"/>
      <c r="D140" s="12"/>
      <c r="E140" s="12"/>
      <c r="F140" s="12"/>
    </row>
    <row r="141" spans="1:6">
      <c r="A141" s="68"/>
      <c r="B141" s="70"/>
      <c r="D141" s="12"/>
      <c r="E141" s="12"/>
      <c r="F141" s="12"/>
    </row>
    <row r="142" spans="1:6">
      <c r="A142" s="68"/>
      <c r="B142" s="70"/>
      <c r="D142" s="12"/>
      <c r="E142" s="12"/>
      <c r="F142" s="12"/>
    </row>
    <row r="143" spans="1:6">
      <c r="A143" s="68"/>
      <c r="B143" s="70"/>
      <c r="D143" s="12"/>
      <c r="E143" s="12"/>
      <c r="F143" s="12"/>
    </row>
    <row r="144" spans="1:6">
      <c r="A144" s="68"/>
      <c r="B144" s="70"/>
      <c r="D144" s="12"/>
      <c r="E144" s="12"/>
      <c r="F144" s="12"/>
    </row>
    <row r="145" spans="1:6">
      <c r="A145" s="68"/>
      <c r="B145" s="70"/>
      <c r="D145" s="12"/>
      <c r="E145" s="12"/>
      <c r="F145" s="12"/>
    </row>
    <row r="146" spans="1:6">
      <c r="A146" s="68"/>
      <c r="B146" s="70"/>
      <c r="D146" s="12"/>
      <c r="E146" s="12"/>
      <c r="F146" s="12"/>
    </row>
    <row r="147" spans="1:6">
      <c r="A147" s="68"/>
      <c r="B147" s="70"/>
      <c r="D147" s="12"/>
      <c r="E147" s="12"/>
      <c r="F147" s="12"/>
    </row>
    <row r="148" spans="1:6">
      <c r="A148" s="68"/>
      <c r="B148" s="70"/>
      <c r="D148" s="12"/>
      <c r="E148" s="12"/>
      <c r="F148" s="12"/>
    </row>
    <row r="149" spans="1:6">
      <c r="A149" s="68"/>
      <c r="B149" s="70"/>
      <c r="D149" s="12"/>
      <c r="E149" s="12"/>
      <c r="F149" s="12"/>
    </row>
    <row r="150" spans="1:6">
      <c r="A150" s="68"/>
      <c r="B150" s="70"/>
      <c r="D150" s="12"/>
      <c r="E150" s="12"/>
      <c r="F150" s="12"/>
    </row>
    <row r="151" spans="1:6">
      <c r="A151" s="68"/>
      <c r="B151" s="70"/>
      <c r="D151" s="12"/>
      <c r="E151" s="12"/>
      <c r="F151" s="12"/>
    </row>
    <row r="152" spans="1:6">
      <c r="A152" s="68"/>
      <c r="B152" s="70"/>
      <c r="D152" s="12"/>
      <c r="E152" s="12"/>
      <c r="F152" s="12"/>
    </row>
    <row r="153" spans="1:6">
      <c r="A153" s="68"/>
      <c r="B153" s="70"/>
      <c r="D153" s="12"/>
      <c r="E153" s="12"/>
      <c r="F153" s="12"/>
    </row>
    <row r="154" spans="1:6">
      <c r="A154" s="68"/>
      <c r="B154" s="70"/>
      <c r="D154" s="12"/>
      <c r="E154" s="12"/>
      <c r="F154" s="12"/>
    </row>
    <row r="155" spans="1:6">
      <c r="A155" s="68"/>
      <c r="B155" s="70"/>
      <c r="D155" s="12"/>
      <c r="E155" s="12"/>
      <c r="F155" s="12"/>
    </row>
    <row r="156" spans="1:6">
      <c r="A156" s="68"/>
      <c r="B156" s="70"/>
      <c r="D156" s="12"/>
      <c r="E156" s="12"/>
      <c r="F156" s="12"/>
    </row>
    <row r="157" spans="1:6">
      <c r="A157" s="68"/>
      <c r="B157" s="70"/>
      <c r="D157" s="12"/>
      <c r="E157" s="12"/>
      <c r="F157" s="12"/>
    </row>
    <row r="158" spans="1:6">
      <c r="A158" s="68"/>
      <c r="B158" s="70"/>
      <c r="D158" s="12"/>
      <c r="E158" s="12"/>
      <c r="F158" s="12"/>
    </row>
    <row r="159" spans="1:6">
      <c r="A159" s="68"/>
      <c r="B159" s="70"/>
      <c r="D159" s="12"/>
      <c r="E159" s="12"/>
      <c r="F159" s="12"/>
    </row>
    <row r="160" spans="1:6">
      <c r="A160" s="68"/>
      <c r="B160" s="70"/>
      <c r="D160" s="12"/>
      <c r="E160" s="12"/>
      <c r="F160" s="12"/>
    </row>
    <row r="161" spans="1:6">
      <c r="A161" s="68"/>
      <c r="B161" s="70"/>
      <c r="D161" s="12"/>
      <c r="E161" s="12"/>
      <c r="F161" s="12"/>
    </row>
    <row r="162" spans="1:6">
      <c r="A162" s="68"/>
      <c r="B162" s="70"/>
      <c r="D162" s="12"/>
      <c r="E162" s="12"/>
      <c r="F162" s="12"/>
    </row>
    <row r="163" spans="1:6">
      <c r="A163" s="68"/>
      <c r="B163" s="70"/>
      <c r="D163" s="12"/>
      <c r="E163" s="12"/>
      <c r="F163" s="12"/>
    </row>
    <row r="164" spans="1:6">
      <c r="A164" s="68"/>
      <c r="B164" s="70"/>
      <c r="D164" s="12"/>
      <c r="E164" s="12"/>
      <c r="F164" s="12"/>
    </row>
    <row r="165" spans="1:6">
      <c r="A165" s="68"/>
      <c r="B165" s="70"/>
      <c r="D165" s="12"/>
      <c r="E165" s="12"/>
      <c r="F165" s="12"/>
    </row>
    <row r="166" spans="1:6">
      <c r="A166" s="68"/>
      <c r="B166" s="70"/>
      <c r="D166" s="12"/>
      <c r="E166" s="12"/>
      <c r="F166" s="12"/>
    </row>
    <row r="167" spans="1:6">
      <c r="A167" s="68"/>
      <c r="B167" s="70"/>
      <c r="D167" s="12"/>
      <c r="E167" s="12"/>
      <c r="F167" s="12"/>
    </row>
    <row r="168" spans="1:6">
      <c r="A168" s="68"/>
      <c r="B168" s="70"/>
      <c r="D168" s="12"/>
      <c r="E168" s="12"/>
      <c r="F168" s="12"/>
    </row>
    <row r="169" spans="1:6">
      <c r="A169" s="68"/>
      <c r="B169" s="70"/>
      <c r="D169" s="12"/>
      <c r="E169" s="12"/>
      <c r="F169" s="12"/>
    </row>
    <row r="170" spans="1:6">
      <c r="A170" s="68"/>
      <c r="B170" s="70"/>
      <c r="D170" s="12"/>
      <c r="E170" s="12"/>
      <c r="F170" s="12"/>
    </row>
    <row r="171" spans="1:6">
      <c r="A171" s="68"/>
      <c r="B171" s="70"/>
      <c r="D171" s="12"/>
      <c r="E171" s="12"/>
      <c r="F171" s="12"/>
    </row>
    <row r="172" spans="1:6">
      <c r="A172" s="68"/>
      <c r="B172" s="70"/>
      <c r="D172" s="12"/>
      <c r="E172" s="12"/>
      <c r="F172" s="12"/>
    </row>
    <row r="173" spans="1:6">
      <c r="A173" s="68"/>
      <c r="B173" s="70"/>
      <c r="D173" s="12"/>
      <c r="E173" s="12"/>
      <c r="F173" s="12"/>
    </row>
    <row r="174" spans="1:6">
      <c r="A174" s="68"/>
      <c r="B174" s="70"/>
      <c r="D174" s="12"/>
      <c r="E174" s="12"/>
      <c r="F174" s="12"/>
    </row>
    <row r="175" spans="1:6">
      <c r="A175" s="68"/>
      <c r="B175" s="70"/>
      <c r="D175" s="12"/>
      <c r="E175" s="12"/>
      <c r="F175" s="12"/>
    </row>
    <row r="176" spans="1:6">
      <c r="A176" s="68"/>
      <c r="B176" s="70"/>
      <c r="D176" s="12"/>
      <c r="E176" s="12"/>
      <c r="F176" s="12"/>
    </row>
    <row r="177" spans="1:6">
      <c r="A177" s="68"/>
      <c r="B177" s="70"/>
      <c r="D177" s="12"/>
      <c r="E177" s="12"/>
      <c r="F177" s="12"/>
    </row>
    <row r="178" spans="1:6">
      <c r="A178" s="68"/>
      <c r="B178" s="70"/>
      <c r="D178" s="12"/>
      <c r="E178" s="12"/>
      <c r="F178" s="12"/>
    </row>
    <row r="179" spans="1:6">
      <c r="A179" s="68"/>
      <c r="B179" s="70"/>
      <c r="D179" s="12"/>
      <c r="E179" s="12"/>
      <c r="F179" s="12"/>
    </row>
    <row r="180" spans="1:6">
      <c r="A180" s="68"/>
      <c r="B180" s="70"/>
      <c r="D180" s="12"/>
      <c r="E180" s="12"/>
      <c r="F180" s="12"/>
    </row>
    <row r="181" spans="1:6">
      <c r="A181" s="68"/>
      <c r="B181" s="70"/>
      <c r="D181" s="12"/>
      <c r="E181" s="12"/>
      <c r="F181" s="12"/>
    </row>
    <row r="182" spans="1:6">
      <c r="A182" s="68"/>
      <c r="B182" s="70"/>
      <c r="D182" s="12"/>
      <c r="E182" s="12"/>
      <c r="F182" s="12"/>
    </row>
    <row r="183" spans="1:6">
      <c r="A183" s="68"/>
      <c r="B183" s="70"/>
      <c r="D183" s="12"/>
      <c r="E183" s="12"/>
      <c r="F183" s="12"/>
    </row>
    <row r="184" spans="1:6">
      <c r="A184" s="68"/>
      <c r="B184" s="70"/>
      <c r="D184" s="12"/>
      <c r="E184" s="12"/>
      <c r="F184" s="12"/>
    </row>
    <row r="185" spans="1:6">
      <c r="A185" s="68"/>
      <c r="B185" s="70"/>
      <c r="D185" s="12"/>
      <c r="E185" s="12"/>
      <c r="F185" s="12"/>
    </row>
    <row r="186" spans="1:6">
      <c r="A186" s="68"/>
      <c r="B186" s="70"/>
      <c r="D186" s="12"/>
      <c r="E186" s="12"/>
      <c r="F186" s="12"/>
    </row>
    <row r="187" spans="1:6">
      <c r="A187" s="68"/>
      <c r="B187" s="70"/>
      <c r="D187" s="12"/>
      <c r="E187" s="12"/>
      <c r="F187" s="12"/>
    </row>
    <row r="188" spans="1:6">
      <c r="A188" s="68"/>
      <c r="B188" s="70"/>
      <c r="D188" s="12"/>
      <c r="E188" s="12"/>
      <c r="F188" s="12"/>
    </row>
    <row r="189" spans="1:6">
      <c r="A189" s="68"/>
      <c r="B189" s="70"/>
      <c r="D189" s="12"/>
      <c r="E189" s="12"/>
      <c r="F189" s="12"/>
    </row>
    <row r="190" spans="1:6">
      <c r="A190" s="68"/>
      <c r="B190" s="70"/>
      <c r="D190" s="12"/>
      <c r="E190" s="12"/>
      <c r="F190" s="12"/>
    </row>
    <row r="191" spans="1:6">
      <c r="A191" s="68"/>
      <c r="B191" s="70"/>
      <c r="D191" s="12"/>
      <c r="E191" s="12"/>
      <c r="F191" s="12"/>
    </row>
    <row r="192" spans="1:6">
      <c r="A192" s="68"/>
      <c r="B192" s="70"/>
      <c r="D192" s="12"/>
      <c r="E192" s="12"/>
      <c r="F192" s="12"/>
    </row>
    <row r="193" spans="1:6">
      <c r="A193" s="68"/>
      <c r="B193" s="70"/>
      <c r="D193" s="12"/>
      <c r="E193" s="12"/>
      <c r="F193" s="12"/>
    </row>
    <row r="194" spans="1:6">
      <c r="A194" s="68"/>
      <c r="B194" s="70"/>
      <c r="D194" s="12"/>
      <c r="E194" s="12"/>
      <c r="F194" s="12"/>
    </row>
    <row r="195" spans="1:6">
      <c r="A195" s="68"/>
      <c r="B195" s="70"/>
      <c r="D195" s="12"/>
      <c r="E195" s="12"/>
      <c r="F195" s="12"/>
    </row>
    <row r="196" spans="1:6">
      <c r="A196" s="68"/>
      <c r="B196" s="70"/>
      <c r="D196" s="12"/>
      <c r="E196" s="12"/>
      <c r="F196" s="12"/>
    </row>
    <row r="197" spans="1:6">
      <c r="A197" s="68"/>
      <c r="B197" s="70"/>
      <c r="D197" s="12"/>
      <c r="E197" s="12"/>
      <c r="F197" s="12"/>
    </row>
    <row r="198" spans="1:6">
      <c r="A198" s="68"/>
      <c r="B198" s="70"/>
      <c r="D198" s="12"/>
      <c r="E198" s="12"/>
      <c r="F198" s="12"/>
    </row>
    <row r="199" spans="1:6">
      <c r="A199" s="68"/>
      <c r="B199" s="70"/>
      <c r="D199" s="12"/>
      <c r="E199" s="12"/>
      <c r="F199" s="12"/>
    </row>
    <row r="200" spans="1:6">
      <c r="A200" s="68"/>
      <c r="B200" s="70"/>
      <c r="D200" s="12"/>
      <c r="E200" s="12"/>
      <c r="F200" s="12"/>
    </row>
    <row r="201" spans="1:6">
      <c r="A201" s="68"/>
      <c r="B201" s="70"/>
      <c r="D201" s="12"/>
      <c r="E201" s="12"/>
      <c r="F201" s="12"/>
    </row>
    <row r="202" spans="1:6">
      <c r="A202" s="68"/>
      <c r="B202" s="70"/>
      <c r="D202" s="12"/>
      <c r="E202" s="12"/>
      <c r="F202" s="12"/>
    </row>
    <row r="203" spans="1:6">
      <c r="A203" s="68"/>
      <c r="B203" s="70"/>
      <c r="D203" s="12"/>
      <c r="E203" s="12"/>
      <c r="F203" s="12"/>
    </row>
    <row r="204" spans="1:6">
      <c r="A204" s="68"/>
      <c r="B204" s="70"/>
      <c r="D204" s="12"/>
      <c r="E204" s="12"/>
      <c r="F204" s="12"/>
    </row>
    <row r="205" spans="1:6">
      <c r="A205" s="68"/>
      <c r="B205" s="70"/>
      <c r="D205" s="12"/>
      <c r="E205" s="12"/>
      <c r="F205" s="12"/>
    </row>
    <row r="206" spans="1:6">
      <c r="A206" s="68"/>
      <c r="B206" s="70"/>
      <c r="D206" s="12"/>
      <c r="E206" s="12"/>
      <c r="F206" s="12"/>
    </row>
    <row r="207" spans="1:6">
      <c r="A207" s="68"/>
      <c r="B207" s="70"/>
      <c r="D207" s="12"/>
      <c r="E207" s="12"/>
      <c r="F207" s="12"/>
    </row>
    <row r="208" spans="1:6">
      <c r="A208" s="68"/>
      <c r="B208" s="70"/>
      <c r="D208" s="12"/>
      <c r="E208" s="12"/>
      <c r="F208" s="12"/>
    </row>
    <row r="209" spans="1:6">
      <c r="A209" s="68"/>
      <c r="B209" s="70"/>
      <c r="D209" s="12"/>
      <c r="E209" s="12"/>
      <c r="F209" s="12"/>
    </row>
    <row r="210" spans="1:6">
      <c r="A210" s="68"/>
      <c r="B210" s="70"/>
      <c r="D210" s="12"/>
      <c r="E210" s="12"/>
      <c r="F210" s="12"/>
    </row>
    <row r="211" spans="1:6">
      <c r="A211" s="68"/>
      <c r="B211" s="70"/>
      <c r="D211" s="12"/>
      <c r="E211" s="12"/>
      <c r="F211" s="12"/>
    </row>
    <row r="212" spans="1:6">
      <c r="A212" s="68"/>
      <c r="B212" s="70"/>
      <c r="D212" s="12"/>
      <c r="E212" s="12"/>
      <c r="F212" s="12"/>
    </row>
    <row r="213" spans="1:6">
      <c r="A213" s="68"/>
      <c r="B213" s="70"/>
      <c r="D213" s="12"/>
      <c r="E213" s="12"/>
      <c r="F213" s="12"/>
    </row>
    <row r="214" spans="1:6">
      <c r="A214" s="68"/>
      <c r="B214" s="70"/>
      <c r="D214" s="12"/>
      <c r="E214" s="12"/>
      <c r="F214" s="12"/>
    </row>
    <row r="215" spans="1:6">
      <c r="A215" s="68"/>
      <c r="B215" s="70"/>
      <c r="D215" s="12"/>
      <c r="E215" s="12"/>
      <c r="F215" s="12"/>
    </row>
    <row r="216" spans="1:6">
      <c r="A216" s="68"/>
      <c r="B216" s="70"/>
      <c r="D216" s="12"/>
      <c r="E216" s="12"/>
      <c r="F216" s="12"/>
    </row>
    <row r="217" spans="1:6">
      <c r="A217" s="68"/>
      <c r="B217" s="70"/>
      <c r="D217" s="12"/>
      <c r="E217" s="12"/>
      <c r="F217" s="12"/>
    </row>
    <row r="218" spans="1:6">
      <c r="A218" s="68"/>
      <c r="B218" s="70"/>
      <c r="D218" s="12"/>
      <c r="E218" s="12"/>
      <c r="F218" s="12"/>
    </row>
    <row r="219" spans="1:6">
      <c r="A219" s="68"/>
      <c r="B219" s="70"/>
      <c r="D219" s="12"/>
      <c r="E219" s="12"/>
      <c r="F219" s="12"/>
    </row>
    <row r="220" spans="1:6">
      <c r="A220" s="68"/>
      <c r="B220" s="70"/>
      <c r="D220" s="12"/>
      <c r="E220" s="12"/>
      <c r="F220" s="12"/>
    </row>
    <row r="221" spans="1:6">
      <c r="A221" s="68"/>
      <c r="B221" s="70"/>
      <c r="D221" s="12"/>
      <c r="E221" s="12"/>
      <c r="F221" s="12"/>
    </row>
    <row r="222" spans="1:6">
      <c r="A222" s="68"/>
      <c r="B222" s="70"/>
      <c r="D222" s="12"/>
      <c r="E222" s="12"/>
      <c r="F222" s="12"/>
    </row>
    <row r="223" spans="1:6">
      <c r="A223" s="68"/>
      <c r="B223" s="70"/>
      <c r="D223" s="12"/>
      <c r="E223" s="12"/>
      <c r="F223" s="12"/>
    </row>
    <row r="224" spans="1:6">
      <c r="A224" s="68"/>
      <c r="B224" s="70"/>
      <c r="D224" s="12"/>
      <c r="E224" s="12"/>
      <c r="F224" s="12"/>
    </row>
    <row r="225" spans="1:6">
      <c r="A225" s="68"/>
      <c r="B225" s="70"/>
      <c r="D225" s="12"/>
      <c r="E225" s="12"/>
      <c r="F225" s="12"/>
    </row>
    <row r="226" spans="1:6">
      <c r="A226" s="68"/>
      <c r="B226" s="70"/>
      <c r="D226" s="12"/>
      <c r="E226" s="12"/>
      <c r="F226" s="12"/>
    </row>
    <row r="227" spans="1:6">
      <c r="A227" s="68"/>
      <c r="B227" s="70"/>
      <c r="D227" s="12"/>
      <c r="E227" s="12"/>
      <c r="F227" s="12"/>
    </row>
    <row r="228" spans="1:6">
      <c r="A228" s="68"/>
      <c r="B228" s="70"/>
      <c r="D228" s="12"/>
      <c r="E228" s="12"/>
      <c r="F228" s="12"/>
    </row>
    <row r="229" spans="1:6">
      <c r="A229" s="68"/>
      <c r="B229" s="70"/>
      <c r="D229" s="12"/>
      <c r="E229" s="12"/>
      <c r="F229" s="12"/>
    </row>
    <row r="230" spans="1:6">
      <c r="A230" s="68"/>
      <c r="B230" s="70"/>
      <c r="D230" s="12"/>
      <c r="E230" s="12"/>
      <c r="F230" s="12"/>
    </row>
    <row r="231" spans="1:6">
      <c r="A231" s="68"/>
      <c r="B231" s="70"/>
      <c r="D231" s="12"/>
      <c r="E231" s="12"/>
      <c r="F231" s="12"/>
    </row>
    <row r="232" spans="1:6">
      <c r="A232" s="68"/>
      <c r="B232" s="70"/>
      <c r="D232" s="12"/>
      <c r="E232" s="12"/>
      <c r="F232" s="12"/>
    </row>
    <row r="233" spans="1:6">
      <c r="A233" s="68"/>
      <c r="B233" s="70"/>
      <c r="D233" s="12"/>
      <c r="E233" s="12"/>
      <c r="F233" s="12"/>
    </row>
    <row r="234" spans="1:6">
      <c r="A234" s="68"/>
      <c r="B234" s="70"/>
      <c r="D234" s="12"/>
      <c r="E234" s="12"/>
      <c r="F234" s="12"/>
    </row>
    <row r="235" spans="1:6">
      <c r="A235" s="68"/>
      <c r="B235" s="70"/>
      <c r="D235" s="12"/>
      <c r="E235" s="12"/>
      <c r="F235" s="12"/>
    </row>
    <row r="236" spans="1:6">
      <c r="A236" s="68"/>
      <c r="B236" s="70"/>
      <c r="D236" s="12"/>
      <c r="E236" s="12"/>
      <c r="F236" s="12"/>
    </row>
    <row r="237" spans="1:6">
      <c r="A237" s="68"/>
      <c r="B237" s="70"/>
      <c r="D237" s="12"/>
      <c r="E237" s="12"/>
      <c r="F237" s="12"/>
    </row>
    <row r="238" spans="1:6">
      <c r="A238" s="68"/>
      <c r="B238" s="70"/>
      <c r="D238" s="12"/>
      <c r="E238" s="12"/>
      <c r="F238" s="12"/>
    </row>
    <row r="239" spans="1:6">
      <c r="A239" s="68"/>
      <c r="B239" s="70"/>
      <c r="D239" s="12"/>
      <c r="E239" s="12"/>
      <c r="F239" s="12"/>
    </row>
    <row r="240" spans="1:6">
      <c r="A240" s="68"/>
      <c r="B240" s="70"/>
      <c r="D240" s="12"/>
      <c r="E240" s="12"/>
      <c r="F240" s="12"/>
    </row>
    <row r="241" spans="1:6">
      <c r="A241" s="68"/>
      <c r="B241" s="70"/>
      <c r="D241" s="12"/>
      <c r="E241" s="12"/>
      <c r="F241" s="12"/>
    </row>
    <row r="242" spans="1:6">
      <c r="A242" s="68"/>
      <c r="B242" s="70"/>
      <c r="D242" s="12"/>
      <c r="E242" s="12"/>
      <c r="F242" s="12"/>
    </row>
    <row r="243" spans="1:6">
      <c r="A243" s="68"/>
      <c r="B243" s="70"/>
      <c r="D243" s="12"/>
      <c r="E243" s="12"/>
      <c r="F243" s="12"/>
    </row>
    <row r="244" spans="1:6">
      <c r="A244" s="68"/>
      <c r="B244" s="70"/>
      <c r="D244" s="12"/>
      <c r="E244" s="12"/>
      <c r="F244" s="12"/>
    </row>
    <row r="245" spans="1:6">
      <c r="A245" s="68"/>
      <c r="B245" s="70"/>
      <c r="D245" s="12"/>
      <c r="E245" s="12"/>
      <c r="F245" s="12"/>
    </row>
    <row r="246" spans="1:6">
      <c r="A246" s="68"/>
      <c r="B246" s="70"/>
      <c r="D246" s="12"/>
      <c r="E246" s="12"/>
      <c r="F246" s="12"/>
    </row>
    <row r="247" spans="1:6">
      <c r="A247" s="68"/>
      <c r="B247" s="70"/>
      <c r="D247" s="12"/>
      <c r="E247" s="12"/>
      <c r="F247" s="12"/>
    </row>
    <row r="248" spans="1:6">
      <c r="A248" s="68"/>
      <c r="B248" s="70"/>
      <c r="D248" s="12"/>
      <c r="E248" s="12"/>
      <c r="F248" s="12"/>
    </row>
    <row r="249" spans="1:6">
      <c r="A249" s="68"/>
      <c r="B249" s="70"/>
      <c r="D249" s="12"/>
      <c r="E249" s="12"/>
      <c r="F249" s="12"/>
    </row>
    <row r="250" spans="1:6">
      <c r="A250" s="68"/>
      <c r="B250" s="70"/>
      <c r="D250" s="12"/>
      <c r="E250" s="12"/>
      <c r="F250" s="12"/>
    </row>
    <row r="251" spans="1:6">
      <c r="A251" s="68"/>
      <c r="B251" s="70"/>
      <c r="D251" s="12"/>
      <c r="E251" s="12"/>
      <c r="F251" s="12"/>
    </row>
    <row r="252" spans="1:6">
      <c r="A252" s="68"/>
      <c r="B252" s="70"/>
      <c r="D252" s="12"/>
      <c r="E252" s="12"/>
      <c r="F252" s="12"/>
    </row>
    <row r="253" spans="1:6">
      <c r="A253" s="68"/>
      <c r="B253" s="70"/>
      <c r="D253" s="12"/>
      <c r="E253" s="12"/>
      <c r="F253" s="12"/>
    </row>
    <row r="254" spans="1:6">
      <c r="A254" s="68"/>
      <c r="B254" s="70"/>
      <c r="D254" s="12"/>
      <c r="E254" s="12"/>
      <c r="F254" s="12"/>
    </row>
    <row r="255" spans="1:6">
      <c r="A255" s="68"/>
      <c r="B255" s="70"/>
      <c r="D255" s="12"/>
      <c r="E255" s="12"/>
      <c r="F255" s="12"/>
    </row>
    <row r="256" spans="1:6">
      <c r="A256" s="68"/>
      <c r="B256" s="70"/>
      <c r="D256" s="12"/>
      <c r="E256" s="12"/>
      <c r="F256" s="12"/>
    </row>
    <row r="257" spans="1:6">
      <c r="A257" s="68"/>
      <c r="B257" s="70"/>
      <c r="D257" s="12"/>
      <c r="E257" s="12"/>
      <c r="F257" s="12"/>
    </row>
    <row r="258" spans="1:6">
      <c r="A258" s="68"/>
      <c r="B258" s="70"/>
      <c r="D258" s="12"/>
      <c r="E258" s="12"/>
      <c r="F258" s="12"/>
    </row>
    <row r="259" spans="1:6">
      <c r="A259" s="68"/>
      <c r="B259" s="70"/>
      <c r="D259" s="12"/>
      <c r="E259" s="12"/>
      <c r="F259" s="12"/>
    </row>
    <row r="260" spans="1:6">
      <c r="A260" s="68"/>
      <c r="B260" s="70"/>
      <c r="D260" s="12"/>
      <c r="E260" s="12"/>
      <c r="F260" s="12"/>
    </row>
    <row r="261" spans="1:6">
      <c r="A261" s="68"/>
      <c r="B261" s="70"/>
      <c r="D261" s="12"/>
      <c r="E261" s="12"/>
      <c r="F261" s="12"/>
    </row>
    <row r="262" spans="1:6">
      <c r="A262" s="68"/>
      <c r="B262" s="70"/>
      <c r="D262" s="12"/>
      <c r="E262" s="12"/>
      <c r="F262" s="12"/>
    </row>
    <row r="263" spans="1:6">
      <c r="A263" s="68"/>
      <c r="B263" s="70"/>
      <c r="D263" s="12"/>
      <c r="E263" s="12"/>
      <c r="F263" s="12"/>
    </row>
    <row r="264" spans="1:6">
      <c r="A264" s="68"/>
      <c r="B264" s="70"/>
      <c r="D264" s="12"/>
      <c r="E264" s="12"/>
      <c r="F264" s="12"/>
    </row>
    <row r="265" spans="1:6">
      <c r="A265" s="68"/>
      <c r="B265" s="70"/>
      <c r="D265" s="12"/>
      <c r="E265" s="12"/>
      <c r="F265" s="12"/>
    </row>
    <row r="266" spans="1:6">
      <c r="A266" s="68"/>
      <c r="B266" s="70"/>
      <c r="D266" s="12"/>
      <c r="E266" s="12"/>
      <c r="F266" s="12"/>
    </row>
    <row r="267" spans="1:6">
      <c r="A267" s="68"/>
      <c r="B267" s="70"/>
      <c r="D267" s="12"/>
      <c r="E267" s="12"/>
      <c r="F267" s="12"/>
    </row>
    <row r="268" spans="1:6">
      <c r="A268" s="68"/>
      <c r="B268" s="70"/>
      <c r="D268" s="12"/>
      <c r="E268" s="12"/>
      <c r="F268" s="12"/>
    </row>
    <row r="269" spans="1:6">
      <c r="A269" s="68"/>
      <c r="B269" s="70"/>
      <c r="D269" s="12"/>
      <c r="E269" s="12"/>
      <c r="F269" s="12"/>
    </row>
    <row r="270" spans="1:6">
      <c r="A270" s="68"/>
      <c r="B270" s="70"/>
      <c r="D270" s="12"/>
      <c r="E270" s="12"/>
      <c r="F270" s="12"/>
    </row>
    <row r="271" spans="1:6">
      <c r="A271" s="68"/>
      <c r="B271" s="70"/>
      <c r="D271" s="12"/>
      <c r="E271" s="12"/>
      <c r="F271" s="12"/>
    </row>
    <row r="272" spans="1:6">
      <c r="A272" s="68"/>
      <c r="B272" s="70"/>
      <c r="D272" s="12"/>
      <c r="E272" s="12"/>
      <c r="F272" s="12"/>
    </row>
    <row r="273" spans="1:6">
      <c r="A273" s="68"/>
      <c r="B273" s="70"/>
      <c r="D273" s="12"/>
      <c r="E273" s="12"/>
      <c r="F273" s="12"/>
    </row>
    <row r="274" spans="1:6">
      <c r="A274" s="68"/>
      <c r="B274" s="70"/>
      <c r="D274" s="12"/>
      <c r="E274" s="12"/>
      <c r="F274" s="12"/>
    </row>
    <row r="275" spans="1:6">
      <c r="A275" s="68"/>
      <c r="B275" s="70"/>
      <c r="D275" s="12"/>
      <c r="E275" s="12"/>
      <c r="F275" s="12"/>
    </row>
    <row r="276" spans="1:6">
      <c r="A276" s="68"/>
      <c r="B276" s="70"/>
      <c r="D276" s="12"/>
      <c r="E276" s="12"/>
      <c r="F276" s="12"/>
    </row>
    <row r="277" spans="1:6">
      <c r="A277" s="68"/>
      <c r="B277" s="70"/>
      <c r="D277" s="12"/>
      <c r="E277" s="12"/>
      <c r="F277" s="12"/>
    </row>
    <row r="278" spans="1:6">
      <c r="A278" s="68"/>
      <c r="B278" s="70"/>
      <c r="D278" s="12"/>
      <c r="E278" s="12"/>
      <c r="F278" s="12"/>
    </row>
    <row r="279" spans="1:6">
      <c r="A279" s="68"/>
      <c r="B279" s="70"/>
      <c r="D279" s="12"/>
      <c r="E279" s="12"/>
      <c r="F279" s="12"/>
    </row>
    <row r="280" spans="1:6">
      <c r="A280" s="68"/>
      <c r="B280" s="70"/>
      <c r="D280" s="12"/>
      <c r="E280" s="12"/>
      <c r="F280" s="12"/>
    </row>
    <row r="281" spans="1:6">
      <c r="A281" s="68"/>
      <c r="B281" s="70"/>
      <c r="D281" s="12"/>
      <c r="E281" s="12"/>
      <c r="F281" s="12"/>
    </row>
    <row r="282" spans="1:6">
      <c r="A282" s="68"/>
      <c r="B282" s="70"/>
      <c r="D282" s="12"/>
      <c r="E282" s="12"/>
      <c r="F282" s="12"/>
    </row>
    <row r="283" spans="1:6">
      <c r="A283" s="68"/>
      <c r="B283" s="70"/>
      <c r="D283" s="12"/>
      <c r="E283" s="12"/>
      <c r="F283" s="12"/>
    </row>
    <row r="284" spans="1:6">
      <c r="A284" s="68"/>
      <c r="B284" s="70"/>
      <c r="D284" s="12"/>
      <c r="E284" s="12"/>
      <c r="F284" s="12"/>
    </row>
    <row r="285" spans="1:6">
      <c r="A285" s="68"/>
      <c r="B285" s="70"/>
      <c r="D285" s="12"/>
      <c r="E285" s="12"/>
      <c r="F285" s="12"/>
    </row>
    <row r="286" spans="1:6">
      <c r="A286" s="68"/>
      <c r="B286" s="70"/>
      <c r="D286" s="12"/>
      <c r="E286" s="12"/>
      <c r="F286" s="12"/>
    </row>
    <row r="287" spans="1:6">
      <c r="A287" s="68"/>
      <c r="B287" s="70"/>
      <c r="D287" s="12"/>
      <c r="E287" s="12"/>
      <c r="F287" s="12"/>
    </row>
    <row r="288" spans="1:6">
      <c r="A288" s="68"/>
      <c r="B288" s="70"/>
      <c r="D288" s="12"/>
      <c r="E288" s="12"/>
      <c r="F288" s="12"/>
    </row>
    <row r="289" spans="1:6">
      <c r="A289" s="68"/>
      <c r="B289" s="70"/>
      <c r="D289" s="12"/>
      <c r="E289" s="12"/>
      <c r="F289" s="12"/>
    </row>
    <row r="290" spans="1:6">
      <c r="A290" s="68"/>
      <c r="B290" s="70"/>
      <c r="D290" s="12"/>
      <c r="E290" s="12"/>
      <c r="F290" s="12"/>
    </row>
    <row r="291" spans="1:6">
      <c r="A291" s="68"/>
      <c r="B291" s="70"/>
      <c r="D291" s="12"/>
      <c r="E291" s="12"/>
      <c r="F291" s="12"/>
    </row>
    <row r="292" spans="1:6">
      <c r="A292" s="68"/>
      <c r="B292" s="70"/>
      <c r="D292" s="12"/>
      <c r="E292" s="12"/>
      <c r="F292" s="12"/>
    </row>
    <row r="293" spans="1:6">
      <c r="A293" s="68"/>
      <c r="B293" s="70"/>
      <c r="D293" s="12"/>
      <c r="E293" s="12"/>
      <c r="F293" s="12"/>
    </row>
    <row r="294" spans="1:6">
      <c r="A294" s="68"/>
      <c r="B294" s="70"/>
      <c r="D294" s="12"/>
      <c r="E294" s="12"/>
      <c r="F294" s="12"/>
    </row>
    <row r="295" spans="1:6">
      <c r="A295" s="68"/>
      <c r="B295" s="70"/>
      <c r="D295" s="12"/>
      <c r="E295" s="12"/>
      <c r="F295" s="12"/>
    </row>
    <row r="296" spans="1:6">
      <c r="A296" s="68"/>
      <c r="B296" s="70"/>
      <c r="D296" s="12"/>
      <c r="E296" s="12"/>
      <c r="F296" s="12"/>
    </row>
    <row r="297" spans="1:6">
      <c r="A297" s="68"/>
      <c r="B297" s="70"/>
      <c r="D297" s="12"/>
      <c r="E297" s="12"/>
      <c r="F297" s="12"/>
    </row>
    <row r="298" spans="1:6">
      <c r="A298" s="68"/>
      <c r="B298" s="70"/>
      <c r="D298" s="12"/>
      <c r="E298" s="12"/>
      <c r="F298" s="12"/>
    </row>
    <row r="299" spans="1:6">
      <c r="A299" s="68"/>
      <c r="B299" s="70"/>
      <c r="D299" s="12"/>
      <c r="E299" s="12"/>
      <c r="F299" s="12"/>
    </row>
    <row r="300" spans="1:6">
      <c r="A300" s="68"/>
      <c r="B300" s="70"/>
      <c r="D300" s="12"/>
      <c r="E300" s="12"/>
      <c r="F300" s="12"/>
    </row>
    <row r="301" spans="1:6">
      <c r="A301" s="68"/>
      <c r="B301" s="70"/>
      <c r="D301" s="12"/>
      <c r="E301" s="12"/>
      <c r="F301" s="12"/>
    </row>
    <row r="302" spans="1:6">
      <c r="A302" s="68"/>
      <c r="B302" s="70"/>
      <c r="D302" s="12"/>
      <c r="E302" s="12"/>
      <c r="F302" s="12"/>
    </row>
    <row r="303" spans="1:6">
      <c r="A303" s="68"/>
      <c r="B303" s="70"/>
      <c r="D303" s="12"/>
      <c r="E303" s="12"/>
      <c r="F303" s="12"/>
    </row>
    <row r="304" spans="1:6">
      <c r="A304" s="68"/>
      <c r="B304" s="70"/>
      <c r="D304" s="12"/>
      <c r="E304" s="12"/>
      <c r="F304" s="12"/>
    </row>
    <row r="305" spans="1:6">
      <c r="A305" s="68"/>
      <c r="B305" s="70"/>
      <c r="D305" s="12"/>
      <c r="E305" s="12"/>
      <c r="F305" s="12"/>
    </row>
    <row r="306" spans="1:6">
      <c r="A306" s="68"/>
      <c r="B306" s="70"/>
      <c r="D306" s="12"/>
      <c r="E306" s="12"/>
      <c r="F306" s="12"/>
    </row>
    <row r="307" spans="1:6">
      <c r="A307" s="68"/>
      <c r="B307" s="70"/>
      <c r="D307" s="12"/>
      <c r="E307" s="12"/>
      <c r="F307" s="12"/>
    </row>
    <row r="308" spans="1:6">
      <c r="A308" s="68"/>
      <c r="B308" s="70"/>
      <c r="D308" s="12"/>
      <c r="E308" s="12"/>
      <c r="F308" s="12"/>
    </row>
    <row r="309" spans="1:6">
      <c r="A309" s="68"/>
      <c r="B309" s="70"/>
      <c r="D309" s="12"/>
      <c r="E309" s="12"/>
      <c r="F309" s="12"/>
    </row>
    <row r="310" spans="1:6">
      <c r="A310" s="68"/>
      <c r="B310" s="70"/>
      <c r="D310" s="12"/>
      <c r="E310" s="12"/>
      <c r="F310" s="12"/>
    </row>
    <row r="311" spans="1:6">
      <c r="A311" s="68"/>
      <c r="B311" s="70"/>
      <c r="D311" s="12"/>
      <c r="E311" s="12"/>
      <c r="F311" s="12"/>
    </row>
    <row r="312" spans="1:6">
      <c r="A312" s="68"/>
      <c r="B312" s="70"/>
      <c r="D312" s="12"/>
      <c r="E312" s="12"/>
      <c r="F312" s="12"/>
    </row>
    <row r="313" spans="1:6">
      <c r="A313" s="68"/>
      <c r="B313" s="70"/>
      <c r="D313" s="12"/>
      <c r="E313" s="12"/>
      <c r="F313" s="12"/>
    </row>
    <row r="314" spans="1:6">
      <c r="A314" s="68"/>
      <c r="B314" s="70"/>
      <c r="D314" s="12"/>
      <c r="E314" s="12"/>
      <c r="F314" s="12"/>
    </row>
    <row r="315" spans="1:6">
      <c r="A315" s="68"/>
      <c r="B315" s="70"/>
      <c r="D315" s="12"/>
      <c r="E315" s="12"/>
      <c r="F315" s="12"/>
    </row>
    <row r="316" spans="1:6">
      <c r="A316" s="68"/>
      <c r="B316" s="70"/>
      <c r="D316" s="12"/>
      <c r="E316" s="12"/>
      <c r="F316" s="12"/>
    </row>
    <row r="317" spans="1:6">
      <c r="A317" s="68"/>
      <c r="B317" s="70"/>
      <c r="D317" s="12"/>
      <c r="E317" s="12"/>
      <c r="F317" s="12"/>
    </row>
    <row r="318" spans="1:6">
      <c r="A318" s="68"/>
      <c r="B318" s="70"/>
      <c r="D318" s="12"/>
      <c r="E318" s="12"/>
      <c r="F318" s="12"/>
    </row>
    <row r="319" spans="1:6">
      <c r="A319" s="68"/>
      <c r="B319" s="70"/>
      <c r="D319" s="12"/>
      <c r="E319" s="12"/>
      <c r="F319" s="12"/>
    </row>
    <row r="320" spans="1:6">
      <c r="A320" s="68"/>
      <c r="B320" s="70"/>
      <c r="D320" s="12"/>
      <c r="E320" s="12"/>
      <c r="F320" s="12"/>
    </row>
    <row r="321" spans="1:6">
      <c r="A321" s="68"/>
      <c r="B321" s="70"/>
      <c r="D321" s="12"/>
      <c r="E321" s="12"/>
      <c r="F321" s="12"/>
    </row>
    <row r="322" spans="1:6">
      <c r="A322" s="68"/>
      <c r="B322" s="70"/>
      <c r="D322" s="12"/>
      <c r="E322" s="12"/>
      <c r="F322" s="12"/>
    </row>
    <row r="323" spans="1:6">
      <c r="A323" s="68"/>
      <c r="B323" s="70"/>
      <c r="D323" s="12"/>
      <c r="E323" s="12"/>
      <c r="F323" s="12"/>
    </row>
    <row r="324" spans="1:6">
      <c r="A324" s="68"/>
      <c r="B324" s="70"/>
      <c r="D324" s="12"/>
      <c r="E324" s="12"/>
      <c r="F324" s="12"/>
    </row>
    <row r="325" spans="1:6">
      <c r="A325" s="68"/>
      <c r="B325" s="70"/>
      <c r="D325" s="12"/>
      <c r="E325" s="12"/>
      <c r="F325" s="12"/>
    </row>
    <row r="326" spans="1:6">
      <c r="A326" s="68"/>
      <c r="B326" s="70"/>
      <c r="D326" s="12"/>
      <c r="E326" s="12"/>
      <c r="F326" s="12"/>
    </row>
    <row r="327" spans="1:6">
      <c r="A327" s="68"/>
      <c r="B327" s="70"/>
      <c r="D327" s="12"/>
      <c r="E327" s="12"/>
      <c r="F327" s="12"/>
    </row>
    <row r="328" spans="1:6">
      <c r="A328" s="68"/>
      <c r="B328" s="70"/>
      <c r="D328" s="12"/>
      <c r="E328" s="12"/>
      <c r="F328" s="12"/>
    </row>
    <row r="329" spans="1:6">
      <c r="A329" s="68"/>
      <c r="B329" s="70"/>
      <c r="D329" s="12"/>
      <c r="E329" s="12"/>
      <c r="F329" s="12"/>
    </row>
    <row r="330" spans="1:6">
      <c r="A330" s="68"/>
      <c r="B330" s="70"/>
      <c r="D330" s="12"/>
      <c r="E330" s="12"/>
      <c r="F330" s="12"/>
    </row>
    <row r="331" spans="1:6">
      <c r="A331" s="68"/>
      <c r="B331" s="70"/>
      <c r="D331" s="12"/>
      <c r="E331" s="12"/>
      <c r="F331" s="12"/>
    </row>
    <row r="332" spans="1:6">
      <c r="A332" s="68"/>
      <c r="B332" s="70"/>
      <c r="D332" s="12"/>
      <c r="E332" s="12"/>
      <c r="F332" s="12"/>
    </row>
    <row r="333" spans="1:6">
      <c r="A333" s="68"/>
      <c r="B333" s="70"/>
      <c r="D333" s="12"/>
      <c r="E333" s="12"/>
      <c r="F333" s="12"/>
    </row>
    <row r="334" spans="1:6">
      <c r="A334" s="68"/>
      <c r="B334" s="70"/>
      <c r="D334" s="12"/>
      <c r="E334" s="12"/>
      <c r="F334" s="12"/>
    </row>
    <row r="335" spans="1:6">
      <c r="A335" s="68"/>
      <c r="B335" s="70"/>
      <c r="D335" s="12"/>
      <c r="E335" s="12"/>
      <c r="F335" s="12"/>
    </row>
    <row r="336" spans="1:6">
      <c r="A336" s="68"/>
      <c r="B336" s="70"/>
      <c r="D336" s="12"/>
      <c r="E336" s="12"/>
      <c r="F336" s="12"/>
    </row>
    <row r="337" spans="1:6">
      <c r="A337" s="68"/>
      <c r="B337" s="70"/>
      <c r="D337" s="12"/>
      <c r="E337" s="12"/>
      <c r="F337" s="12"/>
    </row>
    <row r="338" spans="1:6">
      <c r="A338" s="68"/>
      <c r="B338" s="70"/>
      <c r="D338" s="12"/>
      <c r="E338" s="12"/>
      <c r="F338" s="12"/>
    </row>
    <row r="339" spans="1:6">
      <c r="A339" s="68"/>
      <c r="B339" s="70"/>
      <c r="D339" s="12"/>
      <c r="E339" s="12"/>
      <c r="F339" s="12"/>
    </row>
    <row r="340" spans="1:6">
      <c r="A340" s="68"/>
      <c r="B340" s="70"/>
      <c r="D340" s="12"/>
      <c r="E340" s="12"/>
      <c r="F340" s="12"/>
    </row>
    <row r="341" spans="1:6">
      <c r="A341" s="68"/>
      <c r="B341" s="70"/>
      <c r="D341" s="12"/>
      <c r="E341" s="12"/>
      <c r="F341" s="12"/>
    </row>
    <row r="342" spans="1:6">
      <c r="A342" s="68"/>
      <c r="B342" s="70"/>
      <c r="D342" s="12"/>
      <c r="E342" s="12"/>
      <c r="F342" s="12"/>
    </row>
    <row r="343" spans="1:6">
      <c r="A343" s="68"/>
      <c r="B343" s="70"/>
      <c r="D343" s="12"/>
      <c r="E343" s="12"/>
      <c r="F343" s="12"/>
    </row>
    <row r="344" spans="1:6">
      <c r="A344" s="68"/>
      <c r="B344" s="70"/>
      <c r="D344" s="12"/>
      <c r="E344" s="12"/>
      <c r="F344" s="12"/>
    </row>
    <row r="345" spans="1:6">
      <c r="A345" s="68"/>
      <c r="B345" s="70"/>
      <c r="D345" s="12"/>
      <c r="E345" s="12"/>
      <c r="F345" s="12"/>
    </row>
    <row r="346" spans="1:6">
      <c r="A346" s="68"/>
      <c r="B346" s="70"/>
      <c r="D346" s="12"/>
      <c r="E346" s="12"/>
      <c r="F346" s="12"/>
    </row>
    <row r="347" spans="1:6">
      <c r="A347" s="68"/>
      <c r="B347" s="70"/>
      <c r="D347" s="12"/>
      <c r="E347" s="12"/>
      <c r="F347" s="12"/>
    </row>
    <row r="348" spans="1:6">
      <c r="A348" s="68"/>
      <c r="B348" s="70"/>
      <c r="D348" s="12"/>
      <c r="E348" s="12"/>
      <c r="F348" s="12"/>
    </row>
    <row r="349" spans="1:6">
      <c r="A349" s="68"/>
      <c r="B349" s="70"/>
      <c r="D349" s="12"/>
      <c r="E349" s="12"/>
      <c r="F349" s="12"/>
    </row>
    <row r="350" spans="1:6">
      <c r="A350" s="68"/>
      <c r="B350" s="70"/>
      <c r="D350" s="12"/>
      <c r="E350" s="12"/>
      <c r="F350" s="12"/>
    </row>
    <row r="351" spans="1:6">
      <c r="A351" s="68"/>
      <c r="B351" s="70"/>
      <c r="D351" s="12"/>
      <c r="E351" s="12"/>
      <c r="F351" s="12"/>
    </row>
    <row r="352" spans="1:6">
      <c r="A352" s="68"/>
      <c r="B352" s="70"/>
      <c r="D352" s="12"/>
      <c r="E352" s="12"/>
      <c r="F352" s="12"/>
    </row>
    <row r="353" spans="1:6">
      <c r="A353" s="68"/>
      <c r="B353" s="70"/>
      <c r="D353" s="12"/>
      <c r="E353" s="12"/>
      <c r="F353" s="12"/>
    </row>
    <row r="354" spans="1:6">
      <c r="A354" s="68"/>
      <c r="B354" s="70"/>
      <c r="D354" s="12"/>
      <c r="E354" s="12"/>
      <c r="F354" s="12"/>
    </row>
    <row r="355" spans="1:6">
      <c r="A355" s="68"/>
      <c r="B355" s="70"/>
      <c r="D355" s="12"/>
      <c r="E355" s="12"/>
      <c r="F355" s="12"/>
    </row>
    <row r="356" spans="1:6">
      <c r="A356" s="68"/>
      <c r="B356" s="70"/>
      <c r="D356" s="12"/>
      <c r="E356" s="12"/>
      <c r="F356" s="12"/>
    </row>
    <row r="357" spans="1:6">
      <c r="A357" s="68"/>
      <c r="B357" s="70"/>
      <c r="D357" s="12"/>
      <c r="E357" s="12"/>
      <c r="F357" s="12"/>
    </row>
    <row r="358" spans="1:6">
      <c r="A358" s="68"/>
      <c r="B358" s="70"/>
      <c r="D358" s="12"/>
      <c r="E358" s="12"/>
      <c r="F358" s="12"/>
    </row>
    <row r="359" spans="1:6">
      <c r="A359" s="68"/>
      <c r="B359" s="70"/>
      <c r="D359" s="12"/>
      <c r="E359" s="12"/>
      <c r="F359" s="12"/>
    </row>
    <row r="360" spans="1:6">
      <c r="A360" s="68"/>
      <c r="B360" s="70"/>
      <c r="D360" s="12"/>
      <c r="E360" s="12"/>
      <c r="F360" s="12"/>
    </row>
    <row r="361" spans="1:6">
      <c r="A361" s="68"/>
      <c r="B361" s="70"/>
      <c r="D361" s="12"/>
      <c r="E361" s="12"/>
      <c r="F361" s="12"/>
    </row>
    <row r="362" spans="1:6">
      <c r="A362" s="68"/>
      <c r="B362" s="70"/>
      <c r="D362" s="12"/>
      <c r="E362" s="12"/>
      <c r="F362" s="12"/>
    </row>
    <row r="363" spans="1:6">
      <c r="A363" s="68"/>
      <c r="B363" s="70"/>
      <c r="D363" s="12"/>
      <c r="E363" s="12"/>
      <c r="F363" s="12"/>
    </row>
    <row r="364" spans="1:6">
      <c r="A364" s="68"/>
      <c r="B364" s="70"/>
      <c r="D364" s="12"/>
      <c r="E364" s="12"/>
      <c r="F364" s="12"/>
    </row>
    <row r="365" spans="1:6">
      <c r="A365" s="68"/>
      <c r="B365" s="70"/>
      <c r="D365" s="12"/>
      <c r="E365" s="12"/>
      <c r="F365" s="12"/>
    </row>
    <row r="366" spans="1:6">
      <c r="A366" s="68"/>
      <c r="B366" s="70"/>
      <c r="D366" s="12"/>
      <c r="E366" s="12"/>
      <c r="F366" s="12"/>
    </row>
    <row r="367" spans="1:6">
      <c r="A367" s="68"/>
      <c r="B367" s="70"/>
      <c r="D367" s="12"/>
      <c r="E367" s="12"/>
      <c r="F367" s="12"/>
    </row>
    <row r="368" spans="1:6">
      <c r="A368" s="68"/>
      <c r="B368" s="70"/>
      <c r="D368" s="12"/>
      <c r="E368" s="12"/>
      <c r="F368" s="12"/>
    </row>
    <row r="369" spans="1:6">
      <c r="A369" s="68"/>
      <c r="B369" s="70"/>
      <c r="D369" s="12"/>
      <c r="E369" s="12"/>
      <c r="F369" s="12"/>
    </row>
    <row r="370" spans="1:6">
      <c r="A370" s="68"/>
      <c r="B370" s="70"/>
      <c r="D370" s="12"/>
      <c r="E370" s="12"/>
      <c r="F370" s="12"/>
    </row>
    <row r="371" spans="1:6">
      <c r="A371" s="68"/>
      <c r="B371" s="70"/>
      <c r="D371" s="12"/>
      <c r="E371" s="12"/>
      <c r="F371" s="12"/>
    </row>
    <row r="372" spans="1:6">
      <c r="A372" s="68"/>
      <c r="B372" s="70"/>
      <c r="D372" s="12"/>
      <c r="E372" s="12"/>
      <c r="F372" s="12"/>
    </row>
    <row r="373" spans="1:6">
      <c r="A373" s="68"/>
      <c r="B373" s="70"/>
      <c r="D373" s="12"/>
      <c r="E373" s="12"/>
      <c r="F373" s="12"/>
    </row>
    <row r="374" spans="1:6">
      <c r="A374" s="68"/>
      <c r="B374" s="70"/>
      <c r="D374" s="12"/>
      <c r="E374" s="12"/>
      <c r="F374" s="12"/>
    </row>
    <row r="375" spans="1:6">
      <c r="A375" s="68"/>
      <c r="B375" s="70"/>
      <c r="D375" s="12"/>
      <c r="E375" s="12"/>
      <c r="F375" s="12"/>
    </row>
    <row r="376" spans="1:6">
      <c r="A376" s="68"/>
      <c r="B376" s="70"/>
      <c r="D376" s="12"/>
      <c r="E376" s="12"/>
      <c r="F376" s="12"/>
    </row>
    <row r="377" spans="1:6">
      <c r="A377" s="68"/>
      <c r="B377" s="70"/>
      <c r="D377" s="12"/>
      <c r="E377" s="12"/>
      <c r="F377" s="12"/>
    </row>
    <row r="378" spans="1:6">
      <c r="A378" s="68"/>
      <c r="B378" s="70"/>
      <c r="D378" s="12"/>
      <c r="E378" s="12"/>
      <c r="F378" s="12"/>
    </row>
    <row r="379" spans="1:6">
      <c r="A379" s="68"/>
      <c r="B379" s="70"/>
      <c r="D379" s="12"/>
      <c r="E379" s="12"/>
      <c r="F379" s="12"/>
    </row>
    <row r="380" spans="1:6">
      <c r="A380" s="68"/>
      <c r="B380" s="70"/>
      <c r="D380" s="12"/>
      <c r="E380" s="12"/>
      <c r="F380" s="12"/>
    </row>
    <row r="381" spans="1:6">
      <c r="A381" s="68"/>
      <c r="B381" s="70"/>
      <c r="D381" s="12"/>
      <c r="E381" s="12"/>
      <c r="F381" s="12"/>
    </row>
    <row r="382" spans="1:6">
      <c r="A382" s="68"/>
      <c r="B382" s="70"/>
      <c r="D382" s="12"/>
      <c r="E382" s="12"/>
      <c r="F382" s="12"/>
    </row>
    <row r="383" spans="1:6">
      <c r="A383" s="68"/>
      <c r="B383" s="70"/>
      <c r="D383" s="12"/>
      <c r="E383" s="12"/>
      <c r="F383" s="12"/>
    </row>
    <row r="384" spans="1:6">
      <c r="A384" s="68"/>
      <c r="B384" s="70"/>
      <c r="D384" s="12"/>
      <c r="E384" s="12"/>
      <c r="F384" s="12"/>
    </row>
    <row r="385" spans="1:6">
      <c r="A385" s="68"/>
      <c r="B385" s="70"/>
      <c r="D385" s="12"/>
      <c r="E385" s="12"/>
      <c r="F385" s="12"/>
    </row>
    <row r="386" spans="1:6">
      <c r="A386" s="68"/>
      <c r="B386" s="70"/>
      <c r="D386" s="12"/>
      <c r="E386" s="12"/>
      <c r="F386" s="12"/>
    </row>
    <row r="387" spans="1:6">
      <c r="A387" s="68"/>
      <c r="B387" s="70"/>
      <c r="D387" s="12"/>
      <c r="E387" s="12"/>
      <c r="F387" s="12"/>
    </row>
    <row r="388" spans="1:6">
      <c r="A388" s="68"/>
      <c r="B388" s="70"/>
      <c r="D388" s="12"/>
      <c r="E388" s="12"/>
      <c r="F388" s="12"/>
    </row>
    <row r="389" spans="1:6">
      <c r="A389" s="68"/>
      <c r="B389" s="70"/>
      <c r="D389" s="12"/>
      <c r="E389" s="12"/>
      <c r="F389" s="12"/>
    </row>
    <row r="390" spans="1:6">
      <c r="A390" s="68"/>
      <c r="B390" s="70"/>
      <c r="D390" s="12"/>
      <c r="E390" s="12"/>
      <c r="F390" s="12"/>
    </row>
    <row r="391" spans="1:6">
      <c r="A391" s="68"/>
      <c r="B391" s="70"/>
      <c r="D391" s="12"/>
      <c r="E391" s="12"/>
      <c r="F391" s="12"/>
    </row>
    <row r="392" spans="1:6">
      <c r="A392" s="68"/>
      <c r="B392" s="70"/>
      <c r="D392" s="12"/>
      <c r="E392" s="12"/>
      <c r="F392" s="12"/>
    </row>
    <row r="393" spans="1:6">
      <c r="A393" s="68"/>
      <c r="B393" s="70"/>
      <c r="D393" s="12"/>
      <c r="E393" s="12"/>
      <c r="F393" s="12"/>
    </row>
    <row r="394" spans="1:6">
      <c r="A394" s="68"/>
      <c r="B394" s="70"/>
      <c r="D394" s="12"/>
      <c r="E394" s="12"/>
      <c r="F394" s="12"/>
    </row>
    <row r="395" spans="1:6">
      <c r="A395" s="68"/>
      <c r="B395" s="70"/>
      <c r="D395" s="12"/>
      <c r="E395" s="12"/>
      <c r="F395" s="12"/>
    </row>
    <row r="396" spans="1:6">
      <c r="A396" s="68"/>
      <c r="B396" s="70"/>
      <c r="D396" s="12"/>
      <c r="E396" s="12"/>
      <c r="F396" s="12"/>
    </row>
    <row r="397" spans="1:6">
      <c r="A397" s="68"/>
      <c r="B397" s="70"/>
      <c r="D397" s="12"/>
      <c r="E397" s="12"/>
      <c r="F397" s="12"/>
    </row>
    <row r="398" spans="1:6">
      <c r="A398" s="68"/>
      <c r="B398" s="70"/>
      <c r="D398" s="12"/>
      <c r="E398" s="12"/>
      <c r="F398" s="12"/>
    </row>
    <row r="399" spans="1:6">
      <c r="A399" s="68"/>
      <c r="B399" s="70"/>
      <c r="D399" s="12"/>
      <c r="E399" s="12"/>
      <c r="F399" s="12"/>
    </row>
    <row r="400" spans="1:6">
      <c r="A400" s="68"/>
      <c r="B400" s="70"/>
      <c r="D400" s="12"/>
      <c r="E400" s="12"/>
      <c r="F400" s="12"/>
    </row>
    <row r="401" spans="1:6">
      <c r="A401" s="68"/>
      <c r="B401" s="70"/>
      <c r="D401" s="12"/>
      <c r="E401" s="12"/>
      <c r="F401" s="12"/>
    </row>
    <row r="402" spans="1:6">
      <c r="A402" s="68"/>
      <c r="B402" s="70"/>
      <c r="D402" s="12"/>
      <c r="E402" s="12"/>
      <c r="F402" s="12"/>
    </row>
    <row r="403" spans="1:6">
      <c r="A403" s="68"/>
      <c r="B403" s="70"/>
      <c r="D403" s="12"/>
      <c r="E403" s="12"/>
      <c r="F403" s="12"/>
    </row>
    <row r="404" spans="1:6">
      <c r="A404" s="68"/>
      <c r="B404" s="70"/>
      <c r="D404" s="12"/>
      <c r="E404" s="12"/>
      <c r="F404" s="12"/>
    </row>
    <row r="405" spans="1:6">
      <c r="A405" s="68"/>
      <c r="B405" s="70"/>
      <c r="D405" s="12"/>
      <c r="E405" s="12"/>
      <c r="F405" s="12"/>
    </row>
    <row r="406" spans="1:6">
      <c r="A406" s="68"/>
      <c r="B406" s="70"/>
      <c r="D406" s="12"/>
      <c r="E406" s="12"/>
      <c r="F406" s="12"/>
    </row>
    <row r="407" spans="1:6">
      <c r="A407" s="68"/>
      <c r="B407" s="70"/>
      <c r="D407" s="12"/>
      <c r="E407" s="12"/>
      <c r="F407" s="12"/>
    </row>
    <row r="408" spans="1:6">
      <c r="A408" s="68"/>
      <c r="B408" s="70"/>
      <c r="D408" s="12"/>
      <c r="E408" s="12"/>
      <c r="F408" s="12"/>
    </row>
    <row r="409" spans="1:6">
      <c r="A409" s="68"/>
      <c r="B409" s="70"/>
      <c r="D409" s="12"/>
      <c r="E409" s="12"/>
      <c r="F409" s="12"/>
    </row>
    <row r="410" spans="1:6">
      <c r="A410" s="68"/>
      <c r="B410" s="70"/>
      <c r="D410" s="12"/>
      <c r="E410" s="12"/>
      <c r="F410" s="12"/>
    </row>
    <row r="411" spans="1:6">
      <c r="A411" s="68"/>
      <c r="B411" s="70"/>
      <c r="D411" s="12"/>
      <c r="E411" s="12"/>
      <c r="F411" s="12"/>
    </row>
    <row r="412" spans="1:6">
      <c r="A412" s="68"/>
      <c r="B412" s="70"/>
      <c r="D412" s="12"/>
      <c r="E412" s="12"/>
      <c r="F412" s="12"/>
    </row>
    <row r="413" spans="1:6">
      <c r="A413" s="68"/>
      <c r="B413" s="70"/>
      <c r="D413" s="12"/>
      <c r="E413" s="12"/>
      <c r="F413" s="12"/>
    </row>
    <row r="414" spans="1:6">
      <c r="A414" s="68"/>
      <c r="B414" s="70"/>
      <c r="D414" s="12"/>
      <c r="E414" s="12"/>
      <c r="F414" s="12"/>
    </row>
    <row r="415" spans="1:6">
      <c r="A415" s="68"/>
      <c r="B415" s="70"/>
      <c r="D415" s="12"/>
      <c r="E415" s="12"/>
      <c r="F415" s="12"/>
    </row>
    <row r="416" spans="1:6">
      <c r="A416" s="68"/>
      <c r="B416" s="70"/>
      <c r="D416" s="12"/>
      <c r="E416" s="12"/>
      <c r="F416" s="12"/>
    </row>
    <row r="417" spans="1:6">
      <c r="A417" s="68"/>
      <c r="B417" s="70"/>
      <c r="D417" s="12"/>
      <c r="E417" s="12"/>
      <c r="F417" s="12"/>
    </row>
    <row r="418" spans="1:6">
      <c r="A418" s="68"/>
      <c r="B418" s="70"/>
      <c r="D418" s="12"/>
      <c r="E418" s="12"/>
      <c r="F418" s="12"/>
    </row>
    <row r="419" spans="1:6">
      <c r="A419" s="68"/>
      <c r="B419" s="70"/>
      <c r="D419" s="12"/>
      <c r="E419" s="12"/>
      <c r="F419" s="12"/>
    </row>
    <row r="420" spans="1:6">
      <c r="A420" s="68"/>
      <c r="B420" s="70"/>
      <c r="D420" s="12"/>
      <c r="E420" s="12"/>
      <c r="F420" s="12"/>
    </row>
    <row r="421" spans="1:6">
      <c r="A421" s="68"/>
      <c r="B421" s="70"/>
      <c r="D421" s="12"/>
      <c r="E421" s="12"/>
      <c r="F421" s="12"/>
    </row>
    <row r="422" spans="1:6">
      <c r="A422" s="68"/>
      <c r="B422" s="70"/>
      <c r="D422" s="12"/>
      <c r="E422" s="12"/>
      <c r="F422" s="12"/>
    </row>
    <row r="423" spans="1:6">
      <c r="A423" s="68"/>
      <c r="B423" s="70"/>
      <c r="D423" s="12"/>
      <c r="E423" s="12"/>
      <c r="F423" s="12"/>
    </row>
    <row r="424" spans="1:6">
      <c r="A424" s="68"/>
      <c r="B424" s="70"/>
      <c r="D424" s="12"/>
      <c r="E424" s="12"/>
      <c r="F424" s="12"/>
    </row>
    <row r="425" spans="1:6">
      <c r="A425" s="68"/>
      <c r="B425" s="70"/>
      <c r="D425" s="12"/>
      <c r="E425" s="12"/>
      <c r="F425" s="12"/>
    </row>
    <row r="426" spans="1:6">
      <c r="A426" s="68"/>
      <c r="B426" s="70"/>
      <c r="D426" s="12"/>
      <c r="E426" s="12"/>
      <c r="F426" s="12"/>
    </row>
    <row r="427" spans="1:6">
      <c r="A427" s="68"/>
      <c r="B427" s="70"/>
      <c r="D427" s="12"/>
      <c r="E427" s="12"/>
      <c r="F427" s="12"/>
    </row>
    <row r="428" spans="1:6">
      <c r="A428" s="68"/>
      <c r="B428" s="70"/>
      <c r="D428" s="12"/>
      <c r="E428" s="12"/>
      <c r="F428" s="12"/>
    </row>
    <row r="429" spans="1:6">
      <c r="A429" s="68"/>
      <c r="B429" s="70"/>
      <c r="D429" s="12"/>
      <c r="E429" s="12"/>
      <c r="F429" s="12"/>
    </row>
    <row r="430" spans="1:6">
      <c r="A430" s="68"/>
      <c r="B430" s="70"/>
      <c r="D430" s="12"/>
      <c r="E430" s="12"/>
      <c r="F430" s="12"/>
    </row>
    <row r="431" spans="1:6">
      <c r="A431" s="68"/>
      <c r="B431" s="70"/>
      <c r="D431" s="12"/>
      <c r="E431" s="12"/>
      <c r="F431" s="12"/>
    </row>
    <row r="432" spans="1:6">
      <c r="A432" s="68"/>
      <c r="B432" s="70"/>
      <c r="D432" s="12"/>
      <c r="E432" s="12"/>
      <c r="F432" s="12"/>
    </row>
    <row r="433" spans="1:6">
      <c r="A433" s="68"/>
      <c r="B433" s="70"/>
      <c r="D433" s="12"/>
      <c r="E433" s="12"/>
      <c r="F433" s="12"/>
    </row>
    <row r="434" spans="1:6">
      <c r="A434" s="68"/>
      <c r="B434" s="70"/>
      <c r="D434" s="12"/>
      <c r="E434" s="12"/>
      <c r="F434" s="12"/>
    </row>
    <row r="435" spans="1:6">
      <c r="A435" s="68"/>
      <c r="B435" s="70"/>
      <c r="D435" s="12"/>
      <c r="E435" s="12"/>
      <c r="F435" s="12"/>
    </row>
    <row r="436" spans="1:6">
      <c r="A436" s="68"/>
      <c r="B436" s="70"/>
      <c r="D436" s="12"/>
      <c r="E436" s="12"/>
      <c r="F436" s="12"/>
    </row>
    <row r="437" spans="1:6">
      <c r="A437" s="68"/>
      <c r="B437" s="70"/>
      <c r="D437" s="12"/>
      <c r="E437" s="12"/>
      <c r="F437" s="12"/>
    </row>
    <row r="438" spans="1:6">
      <c r="A438" s="68"/>
      <c r="B438" s="70"/>
      <c r="D438" s="12"/>
      <c r="E438" s="12"/>
      <c r="F438" s="12"/>
    </row>
    <row r="439" spans="1:6">
      <c r="A439" s="68"/>
      <c r="B439" s="70"/>
      <c r="D439" s="12"/>
      <c r="E439" s="12"/>
      <c r="F439" s="12"/>
    </row>
    <row r="440" spans="1:6">
      <c r="A440" s="68"/>
      <c r="B440" s="70"/>
      <c r="D440" s="12"/>
      <c r="E440" s="12"/>
      <c r="F440" s="12"/>
    </row>
    <row r="441" spans="1:6">
      <c r="A441" s="68"/>
      <c r="B441" s="70"/>
      <c r="D441" s="12"/>
      <c r="E441" s="12"/>
      <c r="F441" s="12"/>
    </row>
    <row r="442" spans="1:6">
      <c r="A442" s="68"/>
      <c r="B442" s="70"/>
      <c r="D442" s="12"/>
      <c r="E442" s="12"/>
      <c r="F442" s="12"/>
    </row>
    <row r="443" spans="1:6">
      <c r="A443" s="68"/>
      <c r="B443" s="70"/>
      <c r="D443" s="12"/>
      <c r="E443" s="12"/>
      <c r="F443" s="12"/>
    </row>
    <row r="444" spans="1:6">
      <c r="A444" s="68"/>
      <c r="B444" s="70"/>
      <c r="D444" s="12"/>
      <c r="E444" s="12"/>
      <c r="F444" s="12"/>
    </row>
    <row r="445" spans="1:6">
      <c r="A445" s="68"/>
      <c r="B445" s="70"/>
      <c r="D445" s="12"/>
      <c r="E445" s="12"/>
      <c r="F445" s="12"/>
    </row>
    <row r="446" spans="1:6">
      <c r="A446" s="68"/>
      <c r="B446" s="70"/>
      <c r="D446" s="12"/>
      <c r="E446" s="12"/>
      <c r="F446" s="12"/>
    </row>
    <row r="447" spans="1:6">
      <c r="A447" s="68"/>
      <c r="B447" s="70"/>
      <c r="D447" s="12"/>
      <c r="E447" s="12"/>
      <c r="F447" s="12"/>
    </row>
    <row r="448" spans="1:6">
      <c r="A448" s="68"/>
      <c r="B448" s="70"/>
      <c r="D448" s="12"/>
      <c r="E448" s="12"/>
      <c r="F448" s="12"/>
    </row>
    <row r="449" spans="1:6">
      <c r="A449" s="68"/>
      <c r="B449" s="70"/>
      <c r="D449" s="12"/>
      <c r="E449" s="12"/>
      <c r="F449" s="12"/>
    </row>
    <row r="450" spans="1:6">
      <c r="A450" s="68"/>
      <c r="B450" s="70"/>
      <c r="D450" s="12"/>
      <c r="E450" s="12"/>
      <c r="F450" s="12"/>
    </row>
    <row r="451" spans="1:6">
      <c r="A451" s="68"/>
      <c r="B451" s="70"/>
      <c r="D451" s="12"/>
      <c r="E451" s="12"/>
      <c r="F451" s="12"/>
    </row>
    <row r="452" spans="1:6">
      <c r="A452" s="68"/>
      <c r="B452" s="70"/>
      <c r="D452" s="12"/>
      <c r="E452" s="12"/>
      <c r="F452" s="12"/>
    </row>
    <row r="453" spans="1:6">
      <c r="A453" s="68"/>
      <c r="B453" s="70"/>
      <c r="D453" s="12"/>
      <c r="E453" s="12"/>
      <c r="F453" s="12"/>
    </row>
    <row r="454" spans="1:6">
      <c r="A454" s="68"/>
      <c r="B454" s="70"/>
      <c r="D454" s="12"/>
      <c r="E454" s="12"/>
      <c r="F454" s="12"/>
    </row>
    <row r="455" spans="1:6">
      <c r="A455" s="68"/>
      <c r="B455" s="70"/>
      <c r="D455" s="12"/>
      <c r="E455" s="12"/>
      <c r="F455" s="12"/>
    </row>
    <row r="456" spans="1:6">
      <c r="A456" s="68"/>
      <c r="B456" s="70"/>
      <c r="D456" s="12"/>
      <c r="E456" s="12"/>
      <c r="F456" s="12"/>
    </row>
    <row r="457" spans="1:6">
      <c r="A457" s="68"/>
      <c r="B457" s="70"/>
      <c r="D457" s="12"/>
      <c r="E457" s="12"/>
      <c r="F457" s="12"/>
    </row>
    <row r="458" spans="1:6">
      <c r="A458" s="68"/>
      <c r="B458" s="70"/>
      <c r="D458" s="12"/>
      <c r="E458" s="12"/>
      <c r="F458" s="12"/>
    </row>
    <row r="459" spans="1:6">
      <c r="A459" s="68"/>
      <c r="B459" s="70"/>
      <c r="D459" s="12"/>
      <c r="E459" s="12"/>
      <c r="F459" s="12"/>
    </row>
    <row r="460" spans="1:6">
      <c r="A460" s="68"/>
      <c r="B460" s="70"/>
      <c r="D460" s="12"/>
      <c r="E460" s="12"/>
      <c r="F460" s="12"/>
    </row>
    <row r="461" spans="1:6">
      <c r="A461" s="68"/>
      <c r="B461" s="70"/>
      <c r="D461" s="12"/>
      <c r="E461" s="12"/>
      <c r="F461" s="12"/>
    </row>
    <row r="462" spans="1:6">
      <c r="A462" s="68"/>
      <c r="B462" s="70"/>
      <c r="D462" s="12"/>
      <c r="E462" s="12"/>
      <c r="F462" s="12"/>
    </row>
    <row r="463" spans="1:6">
      <c r="A463" s="68"/>
      <c r="B463" s="70"/>
      <c r="D463" s="12"/>
      <c r="E463" s="12"/>
      <c r="F463" s="12"/>
    </row>
    <row r="464" spans="1:6">
      <c r="A464" s="68"/>
      <c r="B464" s="70"/>
      <c r="D464" s="12"/>
      <c r="E464" s="12"/>
      <c r="F464" s="12"/>
    </row>
    <row r="465" spans="1:6">
      <c r="A465" s="68"/>
      <c r="B465" s="70"/>
      <c r="D465" s="12"/>
      <c r="E465" s="12"/>
      <c r="F465" s="12"/>
    </row>
    <row r="466" spans="1:6">
      <c r="A466" s="68"/>
      <c r="B466" s="70"/>
      <c r="D466" s="12"/>
      <c r="E466" s="12"/>
      <c r="F466" s="12"/>
    </row>
    <row r="467" spans="1:6">
      <c r="A467" s="68"/>
      <c r="B467" s="70"/>
      <c r="D467" s="12"/>
      <c r="E467" s="12"/>
      <c r="F467" s="12"/>
    </row>
    <row r="468" spans="1:6">
      <c r="A468" s="68"/>
      <c r="B468" s="70"/>
      <c r="D468" s="12"/>
      <c r="E468" s="12"/>
      <c r="F468" s="12"/>
    </row>
    <row r="469" spans="1:6">
      <c r="A469" s="68"/>
      <c r="B469" s="70"/>
      <c r="D469" s="12"/>
      <c r="E469" s="12"/>
      <c r="F469" s="12"/>
    </row>
    <row r="470" spans="1:6">
      <c r="A470" s="68"/>
      <c r="B470" s="70"/>
      <c r="D470" s="12"/>
      <c r="E470" s="12"/>
      <c r="F470" s="12"/>
    </row>
    <row r="471" spans="1:6">
      <c r="A471" s="68"/>
      <c r="B471" s="70"/>
      <c r="D471" s="12"/>
      <c r="E471" s="12"/>
      <c r="F471" s="12"/>
    </row>
    <row r="472" spans="1:6">
      <c r="A472" s="68"/>
      <c r="B472" s="70"/>
      <c r="D472" s="12"/>
      <c r="E472" s="12"/>
      <c r="F472" s="12"/>
    </row>
    <row r="473" spans="1:6">
      <c r="A473" s="68"/>
      <c r="B473" s="70"/>
      <c r="D473" s="12"/>
      <c r="E473" s="12"/>
      <c r="F473" s="12"/>
    </row>
    <row r="474" spans="1:6">
      <c r="A474" s="68"/>
      <c r="B474" s="70"/>
      <c r="D474" s="12"/>
      <c r="E474" s="12"/>
      <c r="F474" s="12"/>
    </row>
    <row r="475" spans="1:6">
      <c r="A475" s="68"/>
      <c r="B475" s="70"/>
      <c r="D475" s="12"/>
      <c r="E475" s="12"/>
      <c r="F475" s="12"/>
    </row>
    <row r="476" spans="1:6">
      <c r="A476" s="68"/>
      <c r="B476" s="70"/>
      <c r="D476" s="12"/>
      <c r="E476" s="12"/>
      <c r="F476" s="12"/>
    </row>
    <row r="477" spans="1:6">
      <c r="A477" s="68"/>
      <c r="B477" s="70"/>
      <c r="D477" s="12"/>
      <c r="E477" s="12"/>
      <c r="F477" s="12"/>
    </row>
    <row r="478" spans="1:6">
      <c r="A478" s="68"/>
      <c r="B478" s="70"/>
      <c r="D478" s="12"/>
      <c r="E478" s="12"/>
      <c r="F478" s="12"/>
    </row>
    <row r="479" spans="1:6">
      <c r="A479" s="68"/>
      <c r="B479" s="70"/>
      <c r="D479" s="12"/>
      <c r="E479" s="12"/>
      <c r="F479" s="12"/>
    </row>
    <row r="480" spans="1:6">
      <c r="A480" s="68"/>
      <c r="B480" s="70"/>
      <c r="D480" s="12"/>
      <c r="E480" s="12"/>
      <c r="F480" s="12"/>
    </row>
    <row r="481" spans="1:6">
      <c r="A481" s="68"/>
      <c r="B481" s="70"/>
      <c r="D481" s="12"/>
      <c r="E481" s="12"/>
      <c r="F481" s="12"/>
    </row>
    <row r="482" spans="1:6">
      <c r="A482" s="68"/>
      <c r="B482" s="70"/>
      <c r="D482" s="12"/>
      <c r="E482" s="12"/>
      <c r="F482" s="12"/>
    </row>
    <row r="483" spans="1:6">
      <c r="A483" s="68"/>
      <c r="B483" s="70"/>
      <c r="D483" s="12"/>
      <c r="E483" s="12"/>
      <c r="F483" s="12"/>
    </row>
    <row r="484" spans="1:6">
      <c r="A484" s="68"/>
      <c r="B484" s="70"/>
      <c r="D484" s="12"/>
      <c r="E484" s="12"/>
      <c r="F484" s="12"/>
    </row>
    <row r="485" spans="1:6">
      <c r="A485" s="68"/>
      <c r="B485" s="70"/>
      <c r="D485" s="12"/>
      <c r="E485" s="12"/>
      <c r="F485" s="12"/>
    </row>
    <row r="486" spans="1:6">
      <c r="A486" s="68"/>
      <c r="B486" s="70"/>
      <c r="D486" s="12"/>
      <c r="E486" s="12"/>
      <c r="F486" s="12"/>
    </row>
    <row r="487" spans="1:6">
      <c r="A487" s="68"/>
      <c r="B487" s="70"/>
      <c r="D487" s="12"/>
      <c r="E487" s="12"/>
      <c r="F487" s="12"/>
    </row>
    <row r="488" spans="1:6">
      <c r="A488" s="68"/>
      <c r="B488" s="70"/>
      <c r="D488" s="12"/>
      <c r="E488" s="12"/>
      <c r="F488" s="12"/>
    </row>
    <row r="489" spans="1:6">
      <c r="A489" s="68"/>
      <c r="B489" s="70"/>
      <c r="D489" s="12"/>
      <c r="E489" s="12"/>
      <c r="F489" s="12"/>
    </row>
    <row r="490" spans="1:6">
      <c r="A490" s="68"/>
      <c r="B490" s="70"/>
      <c r="D490" s="12"/>
      <c r="E490" s="12"/>
      <c r="F490" s="12"/>
    </row>
    <row r="491" spans="1:6">
      <c r="A491" s="68"/>
      <c r="B491" s="70"/>
      <c r="D491" s="12"/>
      <c r="E491" s="12"/>
      <c r="F491" s="12"/>
    </row>
    <row r="492" spans="1:6">
      <c r="A492" s="68"/>
      <c r="B492" s="70"/>
      <c r="D492" s="12"/>
      <c r="E492" s="12"/>
      <c r="F492" s="12"/>
    </row>
    <row r="493" spans="1:6">
      <c r="A493" s="68"/>
      <c r="B493" s="70"/>
      <c r="D493" s="12"/>
      <c r="E493" s="12"/>
      <c r="F493" s="12"/>
    </row>
    <row r="494" spans="1:6">
      <c r="A494" s="68"/>
      <c r="B494" s="70"/>
      <c r="D494" s="12"/>
      <c r="E494" s="12"/>
      <c r="F494" s="12"/>
    </row>
    <row r="495" spans="1:6">
      <c r="A495" s="68"/>
      <c r="B495" s="70"/>
      <c r="D495" s="12"/>
      <c r="E495" s="12"/>
      <c r="F495" s="12"/>
    </row>
    <row r="496" spans="1:6">
      <c r="A496" s="68"/>
      <c r="B496" s="70"/>
      <c r="D496" s="12"/>
      <c r="E496" s="12"/>
      <c r="F496" s="12"/>
    </row>
    <row r="497" spans="1:6">
      <c r="A497" s="68"/>
      <c r="B497" s="70"/>
      <c r="D497" s="12"/>
      <c r="E497" s="12"/>
      <c r="F497" s="12"/>
    </row>
    <row r="498" spans="1:6">
      <c r="A498" s="68"/>
      <c r="B498" s="70"/>
      <c r="D498" s="12"/>
      <c r="E498" s="12"/>
      <c r="F498" s="12"/>
    </row>
    <row r="499" spans="1:6">
      <c r="A499" s="68"/>
      <c r="B499" s="70"/>
      <c r="D499" s="12"/>
      <c r="E499" s="12"/>
      <c r="F499" s="12"/>
    </row>
    <row r="500" spans="1:6">
      <c r="A500" s="68"/>
      <c r="B500" s="70"/>
      <c r="D500" s="12"/>
      <c r="E500" s="12"/>
      <c r="F500" s="12"/>
    </row>
    <row r="501" spans="1:6">
      <c r="A501" s="68"/>
      <c r="B501" s="70"/>
      <c r="D501" s="12"/>
      <c r="E501" s="12"/>
      <c r="F501" s="12"/>
    </row>
    <row r="502" spans="1:6">
      <c r="A502" s="68"/>
      <c r="B502" s="70"/>
      <c r="D502" s="12"/>
      <c r="E502" s="12"/>
      <c r="F502" s="12"/>
    </row>
    <row r="503" spans="1:6">
      <c r="A503" s="68"/>
      <c r="B503" s="70"/>
      <c r="D503" s="12"/>
      <c r="E503" s="12"/>
      <c r="F503" s="12"/>
    </row>
    <row r="504" spans="1:6">
      <c r="A504" s="68"/>
      <c r="B504" s="70"/>
      <c r="D504" s="12"/>
      <c r="E504" s="12"/>
      <c r="F504" s="12"/>
    </row>
    <row r="505" spans="1:6">
      <c r="A505" s="68"/>
      <c r="B505" s="70"/>
      <c r="D505" s="12"/>
      <c r="E505" s="12"/>
      <c r="F505" s="12"/>
    </row>
    <row r="506" spans="1:6">
      <c r="A506" s="68"/>
      <c r="B506" s="70"/>
      <c r="D506" s="12"/>
      <c r="E506" s="12"/>
      <c r="F506" s="12"/>
    </row>
    <row r="507" spans="1:6">
      <c r="A507" s="68"/>
      <c r="B507" s="70"/>
      <c r="D507" s="12"/>
      <c r="E507" s="12"/>
      <c r="F507" s="12"/>
    </row>
    <row r="508" spans="1:6">
      <c r="A508" s="68"/>
      <c r="B508" s="70"/>
      <c r="D508" s="12"/>
      <c r="E508" s="12"/>
      <c r="F508" s="12"/>
    </row>
    <row r="509" spans="1:6">
      <c r="A509" s="68"/>
      <c r="B509" s="70"/>
      <c r="D509" s="12"/>
      <c r="E509" s="12"/>
      <c r="F509" s="12"/>
    </row>
    <row r="510" spans="1:6">
      <c r="A510" s="68"/>
      <c r="B510" s="70"/>
      <c r="D510" s="12"/>
      <c r="E510" s="12"/>
      <c r="F510" s="12"/>
    </row>
    <row r="511" spans="1:6">
      <c r="A511" s="68"/>
      <c r="B511" s="70"/>
      <c r="D511" s="12"/>
      <c r="E511" s="12"/>
      <c r="F511" s="12"/>
    </row>
    <row r="512" spans="1:6">
      <c r="A512" s="68"/>
      <c r="B512" s="70"/>
      <c r="D512" s="12"/>
      <c r="E512" s="12"/>
      <c r="F512" s="12"/>
    </row>
    <row r="513" spans="1:6">
      <c r="A513" s="68"/>
      <c r="B513" s="70"/>
      <c r="D513" s="12"/>
      <c r="E513" s="12"/>
      <c r="F513" s="12"/>
    </row>
    <row r="514" spans="1:6">
      <c r="A514" s="68"/>
      <c r="B514" s="70"/>
      <c r="D514" s="12"/>
      <c r="E514" s="12"/>
      <c r="F514" s="12"/>
    </row>
    <row r="515" spans="1:6">
      <c r="A515" s="68"/>
      <c r="B515" s="70"/>
      <c r="D515" s="12"/>
      <c r="E515" s="12"/>
      <c r="F515" s="12"/>
    </row>
    <row r="516" spans="1:6">
      <c r="A516" s="68"/>
      <c r="B516" s="70"/>
      <c r="D516" s="12"/>
      <c r="E516" s="12"/>
      <c r="F516" s="12"/>
    </row>
    <row r="517" spans="1:6">
      <c r="A517" s="68"/>
      <c r="B517" s="70"/>
      <c r="D517" s="12"/>
      <c r="E517" s="12"/>
      <c r="F517" s="12"/>
    </row>
    <row r="518" spans="1:6">
      <c r="A518" s="68"/>
      <c r="B518" s="70"/>
      <c r="D518" s="12"/>
      <c r="E518" s="12"/>
      <c r="F518" s="12"/>
    </row>
    <row r="519" spans="1:6">
      <c r="A519" s="68"/>
      <c r="B519" s="70"/>
      <c r="D519" s="12"/>
      <c r="E519" s="12"/>
      <c r="F519" s="12"/>
    </row>
    <row r="520" spans="1:6">
      <c r="A520" s="68"/>
      <c r="B520" s="70"/>
      <c r="D520" s="12"/>
      <c r="E520" s="12"/>
      <c r="F520" s="12"/>
    </row>
    <row r="521" spans="1:6">
      <c r="A521" s="68"/>
      <c r="B521" s="70"/>
      <c r="D521" s="12"/>
      <c r="E521" s="12"/>
      <c r="F521" s="12"/>
    </row>
    <row r="522" spans="1:6">
      <c r="A522" s="68"/>
      <c r="B522" s="70"/>
      <c r="D522" s="12"/>
      <c r="E522" s="12"/>
      <c r="F522" s="12"/>
    </row>
    <row r="523" spans="1:6">
      <c r="A523" s="68"/>
      <c r="B523" s="70"/>
      <c r="D523" s="12"/>
      <c r="E523" s="12"/>
      <c r="F523" s="12"/>
    </row>
    <row r="524" spans="1:6">
      <c r="A524" s="68"/>
      <c r="B524" s="70"/>
      <c r="D524" s="12"/>
      <c r="E524" s="12"/>
      <c r="F524" s="12"/>
    </row>
    <row r="525" spans="1:6">
      <c r="A525" s="68"/>
      <c r="B525" s="70"/>
      <c r="D525" s="12"/>
      <c r="E525" s="12"/>
      <c r="F525" s="12"/>
    </row>
    <row r="526" spans="1:6">
      <c r="A526" s="68"/>
      <c r="B526" s="70"/>
      <c r="D526" s="12"/>
      <c r="E526" s="12"/>
      <c r="F526" s="12"/>
    </row>
    <row r="527" spans="1:6">
      <c r="A527" s="68"/>
      <c r="B527" s="70"/>
      <c r="D527" s="12"/>
      <c r="E527" s="12"/>
      <c r="F527" s="12"/>
    </row>
    <row r="528" spans="1:6">
      <c r="A528" s="68"/>
      <c r="B528" s="70"/>
      <c r="D528" s="12"/>
      <c r="E528" s="12"/>
      <c r="F528" s="12"/>
    </row>
    <row r="529" spans="1:6">
      <c r="A529" s="68"/>
      <c r="B529" s="70"/>
      <c r="D529" s="12"/>
      <c r="E529" s="12"/>
      <c r="F529" s="12"/>
    </row>
    <row r="530" spans="1:6">
      <c r="A530" s="68"/>
      <c r="B530" s="70"/>
      <c r="D530" s="12"/>
      <c r="E530" s="12"/>
      <c r="F530" s="12"/>
    </row>
    <row r="531" spans="1:6">
      <c r="A531" s="68"/>
      <c r="B531" s="70"/>
      <c r="D531" s="12"/>
      <c r="E531" s="12"/>
      <c r="F531" s="12"/>
    </row>
    <row r="532" spans="1:6">
      <c r="A532" s="68"/>
      <c r="B532" s="70"/>
      <c r="D532" s="12"/>
      <c r="E532" s="12"/>
      <c r="F532" s="12"/>
    </row>
    <row r="533" spans="1:6">
      <c r="A533" s="68"/>
      <c r="B533" s="70"/>
      <c r="D533" s="12"/>
      <c r="E533" s="12"/>
      <c r="F533" s="12"/>
    </row>
    <row r="534" spans="1:6">
      <c r="A534" s="68"/>
      <c r="B534" s="70"/>
      <c r="D534" s="12"/>
      <c r="E534" s="12"/>
      <c r="F534" s="12"/>
    </row>
    <row r="535" spans="1:6">
      <c r="A535" s="68"/>
      <c r="B535" s="70"/>
      <c r="D535" s="12"/>
      <c r="E535" s="12"/>
      <c r="F535" s="12"/>
    </row>
    <row r="536" spans="1:6">
      <c r="A536" s="68"/>
      <c r="B536" s="70"/>
      <c r="D536" s="12"/>
      <c r="E536" s="12"/>
      <c r="F536" s="12"/>
    </row>
    <row r="537" spans="1:6">
      <c r="A537" s="68"/>
      <c r="B537" s="70"/>
      <c r="D537" s="12"/>
      <c r="E537" s="12"/>
      <c r="F537" s="12"/>
    </row>
    <row r="538" spans="1:6">
      <c r="A538" s="68"/>
      <c r="B538" s="70"/>
      <c r="D538" s="12"/>
      <c r="E538" s="12"/>
      <c r="F538" s="12"/>
    </row>
    <row r="539" spans="1:6">
      <c r="A539" s="68"/>
      <c r="B539" s="70"/>
      <c r="D539" s="12"/>
      <c r="E539" s="12"/>
      <c r="F539" s="12"/>
    </row>
    <row r="540" spans="1:6">
      <c r="A540" s="68"/>
      <c r="B540" s="70"/>
      <c r="D540" s="12"/>
      <c r="E540" s="12"/>
      <c r="F540" s="12"/>
    </row>
    <row r="541" spans="1:6">
      <c r="A541" s="68"/>
      <c r="B541" s="70"/>
      <c r="D541" s="12"/>
      <c r="E541" s="12"/>
      <c r="F541" s="12"/>
    </row>
    <row r="542" spans="1:6">
      <c r="A542" s="68"/>
      <c r="B542" s="70"/>
      <c r="D542" s="12"/>
      <c r="E542" s="12"/>
      <c r="F542" s="12"/>
    </row>
    <row r="543" spans="1:6">
      <c r="A543" s="68"/>
      <c r="B543" s="70"/>
      <c r="D543" s="12"/>
      <c r="E543" s="12"/>
      <c r="F543" s="12"/>
    </row>
    <row r="544" spans="1:6">
      <c r="A544" s="68"/>
      <c r="B544" s="70"/>
      <c r="D544" s="12"/>
      <c r="E544" s="12"/>
      <c r="F544" s="12"/>
    </row>
    <row r="545" spans="1:6">
      <c r="A545" s="68"/>
      <c r="B545" s="70"/>
      <c r="D545" s="12"/>
      <c r="E545" s="12"/>
      <c r="F545" s="12"/>
    </row>
    <row r="546" spans="1:6">
      <c r="A546" s="68"/>
      <c r="B546" s="70"/>
      <c r="D546" s="12"/>
      <c r="E546" s="12"/>
      <c r="F546" s="12"/>
    </row>
    <row r="547" spans="1:6">
      <c r="A547" s="68"/>
      <c r="B547" s="70"/>
      <c r="D547" s="12"/>
      <c r="E547" s="12"/>
      <c r="F547" s="12"/>
    </row>
    <row r="548" spans="1:6">
      <c r="A548" s="68"/>
      <c r="B548" s="70"/>
      <c r="D548" s="12"/>
      <c r="E548" s="12"/>
      <c r="F548" s="12"/>
    </row>
    <row r="549" spans="1:6">
      <c r="A549" s="68"/>
      <c r="B549" s="70"/>
      <c r="D549" s="12"/>
      <c r="E549" s="12"/>
      <c r="F549" s="12"/>
    </row>
    <row r="550" spans="1:6">
      <c r="A550" s="68"/>
      <c r="B550" s="70"/>
      <c r="D550" s="12"/>
      <c r="E550" s="12"/>
      <c r="F550" s="12"/>
    </row>
    <row r="551" spans="1:6">
      <c r="A551" s="68"/>
      <c r="B551" s="70"/>
      <c r="D551" s="12"/>
      <c r="E551" s="12"/>
      <c r="F551" s="12"/>
    </row>
    <row r="552" spans="1:6">
      <c r="A552" s="68"/>
      <c r="B552" s="70"/>
      <c r="D552" s="12"/>
      <c r="E552" s="12"/>
      <c r="F552" s="12"/>
    </row>
    <row r="553" spans="1:6">
      <c r="A553" s="68"/>
      <c r="B553" s="70"/>
      <c r="D553" s="12"/>
      <c r="E553" s="12"/>
      <c r="F553" s="12"/>
    </row>
    <row r="554" spans="1:6">
      <c r="A554" s="68"/>
      <c r="B554" s="70"/>
      <c r="D554" s="12"/>
      <c r="E554" s="12"/>
      <c r="F554" s="12"/>
    </row>
    <row r="555" spans="1:6">
      <c r="A555" s="68"/>
      <c r="B555" s="70"/>
      <c r="D555" s="12"/>
      <c r="E555" s="12"/>
      <c r="F555" s="12"/>
    </row>
    <row r="556" spans="1:6">
      <c r="A556" s="68"/>
      <c r="B556" s="70"/>
      <c r="D556" s="12"/>
      <c r="E556" s="12"/>
      <c r="F556" s="12"/>
    </row>
    <row r="557" spans="1:6">
      <c r="A557" s="68"/>
      <c r="B557" s="70"/>
      <c r="D557" s="12"/>
      <c r="E557" s="12"/>
      <c r="F557" s="12"/>
    </row>
    <row r="558" spans="1:6">
      <c r="A558" s="68"/>
      <c r="B558" s="70"/>
      <c r="D558" s="12"/>
      <c r="E558" s="12"/>
      <c r="F558" s="12"/>
    </row>
    <row r="559" spans="1:6">
      <c r="A559" s="68"/>
      <c r="B559" s="70"/>
      <c r="D559" s="12"/>
      <c r="E559" s="12"/>
      <c r="F559" s="12"/>
    </row>
    <row r="560" spans="1:6">
      <c r="A560" s="68"/>
      <c r="B560" s="70"/>
      <c r="D560" s="12"/>
      <c r="E560" s="12"/>
      <c r="F560" s="12"/>
    </row>
    <row r="561" spans="1:6">
      <c r="A561" s="68"/>
      <c r="B561" s="70"/>
      <c r="D561" s="12"/>
      <c r="E561" s="12"/>
      <c r="F561" s="12"/>
    </row>
    <row r="562" spans="1:6">
      <c r="A562" s="68"/>
      <c r="B562" s="70"/>
      <c r="D562" s="12"/>
      <c r="E562" s="12"/>
      <c r="F562" s="12"/>
    </row>
    <row r="563" spans="1:6">
      <c r="A563" s="68"/>
      <c r="B563" s="70"/>
      <c r="D563" s="12"/>
      <c r="E563" s="12"/>
      <c r="F563" s="12"/>
    </row>
    <row r="564" spans="1:6">
      <c r="A564" s="68"/>
      <c r="B564" s="70"/>
      <c r="D564" s="12"/>
      <c r="E564" s="12"/>
      <c r="F564" s="12"/>
    </row>
    <row r="565" spans="1:6">
      <c r="A565" s="68"/>
      <c r="B565" s="70"/>
      <c r="D565" s="12"/>
      <c r="E565" s="12"/>
      <c r="F565" s="12"/>
    </row>
    <row r="566" spans="1:6">
      <c r="A566" s="68"/>
      <c r="B566" s="70"/>
      <c r="D566" s="12"/>
      <c r="E566" s="12"/>
      <c r="F566" s="12"/>
    </row>
    <row r="567" spans="1:6">
      <c r="A567" s="68"/>
      <c r="B567" s="70"/>
      <c r="D567" s="12"/>
      <c r="E567" s="12"/>
      <c r="F567" s="12"/>
    </row>
    <row r="568" spans="1:6">
      <c r="A568" s="68"/>
      <c r="B568" s="70"/>
      <c r="D568" s="12"/>
      <c r="E568" s="12"/>
      <c r="F568" s="12"/>
    </row>
    <row r="569" spans="1:6">
      <c r="A569" s="68"/>
      <c r="B569" s="70"/>
      <c r="D569" s="12"/>
      <c r="E569" s="12"/>
      <c r="F569" s="12"/>
    </row>
    <row r="570" spans="1:6">
      <c r="A570" s="68"/>
      <c r="B570" s="70"/>
      <c r="D570" s="12"/>
      <c r="E570" s="12"/>
      <c r="F570" s="12"/>
    </row>
    <row r="571" spans="1:6">
      <c r="A571" s="68"/>
      <c r="B571" s="70"/>
      <c r="D571" s="12"/>
      <c r="E571" s="12"/>
      <c r="F571" s="12"/>
    </row>
    <row r="572" spans="1:6">
      <c r="A572" s="68"/>
      <c r="B572" s="70"/>
      <c r="D572" s="12"/>
      <c r="E572" s="12"/>
      <c r="F572" s="12"/>
    </row>
    <row r="573" spans="1:6">
      <c r="A573" s="68"/>
      <c r="B573" s="70"/>
      <c r="D573" s="12"/>
      <c r="E573" s="12"/>
      <c r="F573" s="12"/>
    </row>
    <row r="574" spans="1:6">
      <c r="A574" s="68"/>
      <c r="B574" s="70"/>
      <c r="D574" s="12"/>
      <c r="E574" s="12"/>
      <c r="F574" s="12"/>
    </row>
    <row r="575" spans="1:6">
      <c r="A575" s="68"/>
      <c r="B575" s="70"/>
      <c r="D575" s="12"/>
      <c r="E575" s="12"/>
      <c r="F575" s="12"/>
    </row>
    <row r="576" spans="1:6">
      <c r="A576" s="68"/>
      <c r="B576" s="70"/>
      <c r="D576" s="12"/>
      <c r="E576" s="12"/>
      <c r="F576" s="12"/>
    </row>
    <row r="577" spans="1:6">
      <c r="A577" s="68"/>
      <c r="B577" s="70"/>
      <c r="D577" s="12"/>
      <c r="E577" s="12"/>
      <c r="F577" s="12"/>
    </row>
    <row r="578" spans="1:6">
      <c r="A578" s="68"/>
      <c r="B578" s="70"/>
      <c r="D578" s="12"/>
      <c r="E578" s="12"/>
      <c r="F578" s="12"/>
    </row>
    <row r="579" spans="1:6">
      <c r="A579" s="68"/>
      <c r="B579" s="70"/>
      <c r="D579" s="12"/>
      <c r="E579" s="12"/>
      <c r="F579" s="12"/>
    </row>
    <row r="580" spans="1:6">
      <c r="A580" s="68"/>
      <c r="B580" s="70"/>
      <c r="D580" s="12"/>
      <c r="E580" s="12"/>
      <c r="F580" s="12"/>
    </row>
    <row r="581" spans="1:6">
      <c r="A581" s="68"/>
      <c r="B581" s="70"/>
      <c r="D581" s="12"/>
      <c r="E581" s="12"/>
      <c r="F581" s="12"/>
    </row>
    <row r="582" spans="1:6">
      <c r="A582" s="68"/>
      <c r="B582" s="70"/>
      <c r="D582" s="12"/>
      <c r="E582" s="12"/>
      <c r="F582" s="12"/>
    </row>
    <row r="583" spans="1:6">
      <c r="A583" s="68"/>
      <c r="B583" s="70"/>
      <c r="D583" s="12"/>
      <c r="E583" s="12"/>
      <c r="F583" s="12"/>
    </row>
    <row r="584" spans="1:6">
      <c r="A584" s="68"/>
      <c r="B584" s="70"/>
      <c r="D584" s="12"/>
      <c r="E584" s="12"/>
      <c r="F584" s="12"/>
    </row>
    <row r="585" spans="1:6">
      <c r="A585" s="68"/>
      <c r="B585" s="70"/>
      <c r="D585" s="12"/>
      <c r="E585" s="12"/>
      <c r="F585" s="12"/>
    </row>
    <row r="586" spans="1:6">
      <c r="A586" s="68"/>
      <c r="B586" s="70"/>
      <c r="D586" s="12"/>
      <c r="E586" s="12"/>
      <c r="F586" s="12"/>
    </row>
    <row r="587" spans="1:6">
      <c r="A587" s="68"/>
      <c r="B587" s="70"/>
      <c r="D587" s="12"/>
      <c r="E587" s="12"/>
      <c r="F587" s="12"/>
    </row>
    <row r="588" spans="1:6">
      <c r="A588" s="68"/>
      <c r="B588" s="70"/>
      <c r="D588" s="12"/>
      <c r="E588" s="12"/>
      <c r="F588" s="12"/>
    </row>
    <row r="589" spans="1:6">
      <c r="A589" s="68"/>
      <c r="B589" s="70"/>
      <c r="D589" s="12"/>
      <c r="E589" s="12"/>
      <c r="F589" s="12"/>
    </row>
    <row r="590" spans="1:6">
      <c r="A590" s="68"/>
      <c r="B590" s="70"/>
      <c r="D590" s="12"/>
      <c r="E590" s="12"/>
      <c r="F590" s="12"/>
    </row>
    <row r="591" spans="1:6">
      <c r="A591" s="68"/>
      <c r="B591" s="70"/>
      <c r="D591" s="12"/>
      <c r="E591" s="12"/>
      <c r="F591" s="12"/>
    </row>
    <row r="592" spans="1:6">
      <c r="A592" s="68"/>
      <c r="B592" s="70"/>
      <c r="D592" s="12"/>
      <c r="E592" s="12"/>
      <c r="F592" s="12"/>
    </row>
    <row r="593" spans="1:6">
      <c r="A593" s="68"/>
      <c r="B593" s="70"/>
      <c r="D593" s="12"/>
      <c r="E593" s="12"/>
      <c r="F593" s="12"/>
    </row>
    <row r="594" spans="1:6">
      <c r="A594" s="68"/>
      <c r="B594" s="70"/>
      <c r="D594" s="12"/>
      <c r="E594" s="12"/>
      <c r="F594" s="12"/>
    </row>
    <row r="595" spans="1:6">
      <c r="A595" s="68"/>
      <c r="B595" s="70"/>
      <c r="D595" s="12"/>
      <c r="E595" s="12"/>
      <c r="F595" s="12"/>
    </row>
    <row r="596" spans="1:6">
      <c r="A596" s="68"/>
      <c r="B596" s="70"/>
      <c r="D596" s="12"/>
      <c r="E596" s="12"/>
      <c r="F596" s="12"/>
    </row>
    <row r="597" spans="1:6">
      <c r="A597" s="68"/>
      <c r="B597" s="70"/>
      <c r="D597" s="12"/>
      <c r="E597" s="12"/>
      <c r="F597" s="12"/>
    </row>
    <row r="598" spans="1:6">
      <c r="A598" s="68"/>
      <c r="B598" s="70"/>
      <c r="D598" s="12"/>
      <c r="E598" s="12"/>
      <c r="F598" s="12"/>
    </row>
    <row r="599" spans="1:6">
      <c r="A599" s="68"/>
      <c r="B599" s="70"/>
      <c r="D599" s="12"/>
      <c r="E599" s="12"/>
      <c r="F599" s="12"/>
    </row>
    <row r="600" spans="1:6">
      <c r="A600" s="68"/>
      <c r="B600" s="70"/>
      <c r="D600" s="12"/>
      <c r="E600" s="12"/>
      <c r="F600" s="12"/>
    </row>
    <row r="601" spans="1:6">
      <c r="A601" s="68"/>
      <c r="B601" s="70"/>
      <c r="D601" s="12"/>
      <c r="E601" s="12"/>
      <c r="F601" s="12"/>
    </row>
    <row r="602" spans="1:6">
      <c r="A602" s="68"/>
      <c r="B602" s="70"/>
      <c r="D602" s="12"/>
      <c r="E602" s="12"/>
      <c r="F602" s="12"/>
    </row>
    <row r="603" spans="1:6">
      <c r="A603" s="68"/>
      <c r="B603" s="70"/>
      <c r="D603" s="12"/>
      <c r="E603" s="12"/>
      <c r="F603" s="12"/>
    </row>
    <row r="604" spans="1:6">
      <c r="A604" s="68"/>
      <c r="B604" s="70"/>
      <c r="D604" s="12"/>
      <c r="E604" s="12"/>
      <c r="F604" s="12"/>
    </row>
    <row r="605" spans="1:6">
      <c r="A605" s="68"/>
      <c r="B605" s="70"/>
      <c r="D605" s="12"/>
      <c r="E605" s="12"/>
      <c r="F605" s="12"/>
    </row>
    <row r="606" spans="1:6">
      <c r="A606" s="68"/>
      <c r="B606" s="70"/>
      <c r="D606" s="12"/>
      <c r="E606" s="12"/>
      <c r="F606" s="12"/>
    </row>
    <row r="607" spans="1:6">
      <c r="A607" s="68"/>
      <c r="B607" s="70"/>
      <c r="D607" s="12"/>
      <c r="E607" s="12"/>
      <c r="F607" s="12"/>
    </row>
    <row r="608" spans="1:6">
      <c r="A608" s="68"/>
      <c r="B608" s="70"/>
      <c r="D608" s="12"/>
      <c r="E608" s="12"/>
      <c r="F608" s="12"/>
    </row>
    <row r="609" spans="1:6">
      <c r="A609" s="68"/>
      <c r="B609" s="70"/>
      <c r="D609" s="12"/>
      <c r="E609" s="12"/>
      <c r="F609" s="12"/>
    </row>
    <row r="610" spans="1:6">
      <c r="A610" s="68"/>
      <c r="B610" s="70"/>
      <c r="D610" s="12"/>
      <c r="E610" s="12"/>
      <c r="F610" s="12"/>
    </row>
    <row r="611" spans="1:6">
      <c r="A611" s="68"/>
      <c r="B611" s="70"/>
      <c r="D611" s="12"/>
      <c r="E611" s="12"/>
      <c r="F611" s="12"/>
    </row>
    <row r="612" spans="1:6">
      <c r="A612" s="68"/>
      <c r="B612" s="70"/>
      <c r="D612" s="12"/>
      <c r="E612" s="12"/>
      <c r="F612" s="12"/>
    </row>
    <row r="613" spans="1:6">
      <c r="A613" s="68"/>
      <c r="B613" s="70"/>
      <c r="D613" s="12"/>
      <c r="E613" s="12"/>
      <c r="F613" s="12"/>
    </row>
    <row r="614" spans="1:6">
      <c r="A614" s="68"/>
      <c r="B614" s="70"/>
      <c r="D614" s="12"/>
      <c r="E614" s="12"/>
      <c r="F614" s="12"/>
    </row>
    <row r="615" spans="1:6">
      <c r="A615" s="68"/>
      <c r="B615" s="70"/>
      <c r="D615" s="12"/>
      <c r="E615" s="12"/>
      <c r="F615" s="12"/>
    </row>
    <row r="616" spans="1:6">
      <c r="A616" s="68"/>
      <c r="B616" s="70"/>
      <c r="D616" s="12"/>
      <c r="E616" s="12"/>
      <c r="F616" s="12"/>
    </row>
    <row r="617" spans="1:6">
      <c r="A617" s="68"/>
      <c r="B617" s="70"/>
      <c r="D617" s="12"/>
      <c r="E617" s="12"/>
      <c r="F617" s="12"/>
    </row>
    <row r="618" spans="1:6">
      <c r="A618" s="68"/>
      <c r="B618" s="70"/>
      <c r="D618" s="12"/>
      <c r="E618" s="12"/>
      <c r="F618" s="12"/>
    </row>
    <row r="619" spans="1:6">
      <c r="A619" s="68"/>
      <c r="B619" s="70"/>
      <c r="D619" s="12"/>
      <c r="E619" s="12"/>
      <c r="F619" s="12"/>
    </row>
    <row r="620" spans="1:6">
      <c r="A620" s="68"/>
      <c r="B620" s="70"/>
      <c r="D620" s="12"/>
      <c r="E620" s="12"/>
      <c r="F620" s="12"/>
    </row>
    <row r="621" spans="1:6">
      <c r="A621" s="68"/>
      <c r="B621" s="70"/>
      <c r="D621" s="12"/>
      <c r="E621" s="12"/>
      <c r="F621" s="12"/>
    </row>
    <row r="622" spans="1:6">
      <c r="A622" s="68"/>
      <c r="B622" s="70"/>
      <c r="D622" s="12"/>
      <c r="E622" s="12"/>
      <c r="F622" s="12"/>
    </row>
    <row r="623" spans="1:6">
      <c r="A623" s="68"/>
      <c r="B623" s="70"/>
      <c r="D623" s="12"/>
      <c r="E623" s="12"/>
      <c r="F623" s="12"/>
    </row>
    <row r="624" spans="1:6">
      <c r="A624" s="68"/>
      <c r="B624" s="70"/>
      <c r="D624" s="12"/>
      <c r="E624" s="12"/>
      <c r="F624" s="12"/>
    </row>
    <row r="625" spans="1:6">
      <c r="A625" s="68"/>
      <c r="B625" s="70"/>
      <c r="D625" s="12"/>
      <c r="E625" s="12"/>
      <c r="F625" s="12"/>
    </row>
    <row r="626" spans="1:6">
      <c r="A626" s="68"/>
      <c r="B626" s="70"/>
      <c r="D626" s="12"/>
      <c r="E626" s="12"/>
      <c r="F626" s="12"/>
    </row>
    <row r="627" spans="1:6">
      <c r="A627" s="68"/>
      <c r="B627" s="70"/>
      <c r="D627" s="12"/>
      <c r="E627" s="12"/>
      <c r="F627" s="12"/>
    </row>
    <row r="628" spans="1:6">
      <c r="A628" s="68"/>
      <c r="B628" s="70"/>
      <c r="D628" s="12"/>
      <c r="E628" s="12"/>
      <c r="F628" s="12"/>
    </row>
    <row r="629" spans="1:6">
      <c r="A629" s="68"/>
      <c r="B629" s="70"/>
      <c r="D629" s="12"/>
      <c r="E629" s="12"/>
      <c r="F629" s="12"/>
    </row>
    <row r="630" spans="1:6">
      <c r="A630" s="68"/>
      <c r="B630" s="70"/>
      <c r="D630" s="12"/>
      <c r="E630" s="12"/>
      <c r="F630" s="12"/>
    </row>
    <row r="631" spans="1:6">
      <c r="A631" s="68"/>
      <c r="B631" s="70"/>
      <c r="D631" s="12"/>
      <c r="E631" s="12"/>
      <c r="F631" s="12"/>
    </row>
    <row r="632" spans="1:6">
      <c r="A632" s="68"/>
      <c r="B632" s="70"/>
      <c r="D632" s="12"/>
      <c r="E632" s="12"/>
      <c r="F632" s="12"/>
    </row>
    <row r="633" spans="1:6">
      <c r="A633" s="68"/>
      <c r="B633" s="70"/>
      <c r="D633" s="12"/>
      <c r="E633" s="12"/>
      <c r="F633" s="12"/>
    </row>
    <row r="634" spans="1:6">
      <c r="A634" s="68"/>
      <c r="B634" s="70"/>
      <c r="D634" s="12"/>
      <c r="E634" s="12"/>
      <c r="F634" s="12"/>
    </row>
    <row r="635" spans="1:6">
      <c r="A635" s="68"/>
      <c r="B635" s="70"/>
      <c r="D635" s="12"/>
      <c r="E635" s="12"/>
      <c r="F635" s="12"/>
    </row>
    <row r="636" spans="1:6">
      <c r="A636" s="68"/>
      <c r="B636" s="70"/>
      <c r="D636" s="12"/>
      <c r="E636" s="12"/>
      <c r="F636" s="12"/>
    </row>
    <row r="637" spans="1:6">
      <c r="A637" s="68"/>
      <c r="B637" s="70"/>
      <c r="D637" s="12"/>
      <c r="E637" s="12"/>
      <c r="F637" s="12"/>
    </row>
    <row r="638" spans="1:6">
      <c r="A638" s="68"/>
      <c r="B638" s="70"/>
      <c r="D638" s="12"/>
      <c r="E638" s="12"/>
      <c r="F638" s="12"/>
    </row>
    <row r="639" spans="1:6">
      <c r="A639" s="68"/>
      <c r="B639" s="70"/>
      <c r="D639" s="12"/>
      <c r="E639" s="12"/>
      <c r="F639" s="12"/>
    </row>
    <row r="640" spans="1:6">
      <c r="A640" s="68"/>
      <c r="B640" s="70"/>
      <c r="D640" s="12"/>
      <c r="E640" s="12"/>
      <c r="F640" s="12"/>
    </row>
    <row r="641" spans="1:6">
      <c r="A641" s="68"/>
      <c r="B641" s="70"/>
      <c r="D641" s="12"/>
      <c r="E641" s="12"/>
      <c r="F641" s="12"/>
    </row>
    <row r="642" spans="1:6">
      <c r="A642" s="68"/>
      <c r="B642" s="70"/>
      <c r="D642" s="12"/>
      <c r="E642" s="12"/>
      <c r="F642" s="12"/>
    </row>
    <row r="643" spans="1:6">
      <c r="A643" s="68"/>
      <c r="B643" s="70"/>
      <c r="D643" s="12"/>
      <c r="E643" s="12"/>
      <c r="F643" s="12"/>
    </row>
    <row r="644" spans="1:6">
      <c r="A644" s="68"/>
      <c r="B644" s="70"/>
      <c r="D644" s="12"/>
      <c r="E644" s="12"/>
      <c r="F644" s="12"/>
    </row>
    <row r="645" spans="1:6">
      <c r="A645" s="68"/>
      <c r="B645" s="70"/>
      <c r="D645" s="12"/>
      <c r="E645" s="12"/>
      <c r="F645" s="12"/>
    </row>
    <row r="646" spans="1:6">
      <c r="A646" s="68"/>
      <c r="B646" s="70"/>
      <c r="D646" s="12"/>
      <c r="E646" s="12"/>
      <c r="F646" s="12"/>
    </row>
    <row r="647" spans="1:6">
      <c r="A647" s="68"/>
      <c r="B647" s="70"/>
      <c r="D647" s="12"/>
      <c r="E647" s="12"/>
      <c r="F647" s="12"/>
    </row>
    <row r="648" spans="1:6">
      <c r="A648" s="68"/>
      <c r="B648" s="70"/>
      <c r="D648" s="12"/>
      <c r="E648" s="12"/>
      <c r="F648" s="12"/>
    </row>
    <row r="649" spans="1:6">
      <c r="A649" s="68"/>
      <c r="B649" s="70"/>
      <c r="D649" s="12"/>
      <c r="E649" s="12"/>
      <c r="F649" s="12"/>
    </row>
    <row r="650" spans="1:6">
      <c r="A650" s="68"/>
      <c r="B650" s="70"/>
      <c r="D650" s="12"/>
      <c r="E650" s="12"/>
      <c r="F650" s="12"/>
    </row>
    <row r="651" spans="1:6">
      <c r="A651" s="68"/>
      <c r="B651" s="70"/>
      <c r="D651" s="12"/>
      <c r="E651" s="12"/>
      <c r="F651" s="12"/>
    </row>
    <row r="652" spans="1:6">
      <c r="A652" s="68"/>
      <c r="B652" s="70"/>
      <c r="D652" s="12"/>
      <c r="E652" s="12"/>
      <c r="F652" s="12"/>
    </row>
    <row r="653" spans="1:6">
      <c r="A653" s="68"/>
      <c r="B653" s="70"/>
      <c r="D653" s="12"/>
      <c r="E653" s="12"/>
      <c r="F653" s="12"/>
    </row>
    <row r="654" spans="1:6">
      <c r="A654" s="68"/>
      <c r="B654" s="70"/>
      <c r="D654" s="12"/>
      <c r="E654" s="12"/>
      <c r="F654" s="12"/>
    </row>
    <row r="655" spans="1:6">
      <c r="A655" s="68"/>
      <c r="B655" s="70"/>
      <c r="D655" s="12"/>
      <c r="E655" s="12"/>
      <c r="F655" s="12"/>
    </row>
    <row r="656" spans="1:6">
      <c r="A656" s="68"/>
      <c r="B656" s="70"/>
      <c r="D656" s="12"/>
      <c r="E656" s="12"/>
      <c r="F656" s="12"/>
    </row>
    <row r="657" spans="1:6">
      <c r="A657" s="68"/>
      <c r="B657" s="70"/>
      <c r="D657" s="12"/>
      <c r="E657" s="12"/>
      <c r="F657" s="12"/>
    </row>
    <row r="658" spans="1:6">
      <c r="A658" s="68"/>
      <c r="B658" s="70"/>
      <c r="D658" s="12"/>
      <c r="E658" s="12"/>
      <c r="F658" s="12"/>
    </row>
    <row r="659" spans="1:6">
      <c r="A659" s="68"/>
      <c r="B659" s="70"/>
      <c r="D659" s="12"/>
      <c r="E659" s="12"/>
      <c r="F659" s="12"/>
    </row>
    <row r="660" spans="1:6">
      <c r="A660" s="68"/>
      <c r="B660" s="70"/>
      <c r="D660" s="12"/>
      <c r="E660" s="12"/>
      <c r="F660" s="12"/>
    </row>
    <row r="661" spans="1:6">
      <c r="A661" s="68"/>
      <c r="B661" s="70"/>
      <c r="D661" s="12"/>
      <c r="E661" s="12"/>
      <c r="F661" s="12"/>
    </row>
    <row r="662" spans="1:6">
      <c r="A662" s="68"/>
      <c r="B662" s="70"/>
      <c r="D662" s="12"/>
      <c r="E662" s="12"/>
      <c r="F662" s="12"/>
    </row>
    <row r="663" spans="1:6">
      <c r="A663" s="68"/>
      <c r="B663" s="70"/>
      <c r="D663" s="12"/>
      <c r="E663" s="12"/>
      <c r="F663" s="12"/>
    </row>
    <row r="664" spans="1:6">
      <c r="A664" s="68"/>
      <c r="B664" s="70"/>
      <c r="D664" s="12"/>
      <c r="E664" s="12"/>
      <c r="F664" s="12"/>
    </row>
    <row r="665" spans="1:6">
      <c r="A665" s="68"/>
      <c r="B665" s="70"/>
      <c r="D665" s="12"/>
      <c r="E665" s="12"/>
      <c r="F665" s="12"/>
    </row>
    <row r="666" spans="1:6">
      <c r="A666" s="68"/>
      <c r="B666" s="70"/>
      <c r="D666" s="12"/>
      <c r="E666" s="12"/>
      <c r="F666" s="12"/>
    </row>
    <row r="667" spans="1:6">
      <c r="A667" s="68"/>
      <c r="B667" s="70"/>
      <c r="D667" s="12"/>
      <c r="E667" s="12"/>
      <c r="F667" s="12"/>
    </row>
    <row r="668" spans="1:6">
      <c r="A668" s="68"/>
      <c r="B668" s="70"/>
      <c r="D668" s="12"/>
      <c r="E668" s="12"/>
      <c r="F668" s="12"/>
    </row>
    <row r="669" spans="1:6">
      <c r="A669" s="68"/>
      <c r="B669" s="70"/>
      <c r="D669" s="12"/>
      <c r="E669" s="12"/>
      <c r="F669" s="12"/>
    </row>
    <row r="670" spans="1:6">
      <c r="A670" s="68"/>
      <c r="B670" s="70"/>
      <c r="D670" s="12"/>
      <c r="E670" s="12"/>
      <c r="F670" s="12"/>
    </row>
    <row r="671" spans="1:6">
      <c r="A671" s="68"/>
      <c r="B671" s="70"/>
      <c r="D671" s="12"/>
      <c r="E671" s="12"/>
      <c r="F671" s="12"/>
    </row>
    <row r="672" spans="1:6">
      <c r="A672" s="68"/>
      <c r="B672" s="70"/>
      <c r="D672" s="12"/>
      <c r="E672" s="12"/>
      <c r="F672" s="12"/>
    </row>
    <row r="673" spans="1:6">
      <c r="A673" s="68"/>
      <c r="B673" s="70"/>
      <c r="D673" s="12"/>
      <c r="E673" s="12"/>
      <c r="F673" s="12"/>
    </row>
    <row r="674" spans="1:6">
      <c r="A674" s="68"/>
      <c r="B674" s="70"/>
      <c r="D674" s="12"/>
      <c r="E674" s="12"/>
      <c r="F674" s="12"/>
    </row>
    <row r="675" spans="1:6">
      <c r="A675" s="68"/>
      <c r="B675" s="70"/>
      <c r="D675" s="12"/>
      <c r="E675" s="12"/>
      <c r="F675" s="12"/>
    </row>
    <row r="676" spans="1:6">
      <c r="A676" s="68"/>
      <c r="B676" s="70"/>
      <c r="D676" s="12"/>
      <c r="E676" s="12"/>
      <c r="F676" s="12"/>
    </row>
    <row r="677" spans="1:6">
      <c r="A677" s="68"/>
      <c r="B677" s="70"/>
      <c r="D677" s="12"/>
      <c r="E677" s="12"/>
      <c r="F677" s="12"/>
    </row>
    <row r="678" spans="1:6">
      <c r="A678" s="68"/>
      <c r="B678" s="70"/>
      <c r="D678" s="12"/>
      <c r="E678" s="12"/>
      <c r="F678" s="12"/>
    </row>
    <row r="679" spans="1:6">
      <c r="A679" s="68"/>
      <c r="B679" s="70"/>
      <c r="D679" s="12"/>
      <c r="E679" s="12"/>
      <c r="F679" s="12"/>
    </row>
    <row r="680" spans="1:6">
      <c r="A680" s="68"/>
      <c r="B680" s="70"/>
      <c r="D680" s="12"/>
      <c r="E680" s="12"/>
      <c r="F680" s="12"/>
    </row>
    <row r="681" spans="1:6">
      <c r="A681" s="68"/>
      <c r="B681" s="70"/>
      <c r="D681" s="12"/>
      <c r="E681" s="12"/>
      <c r="F681" s="12"/>
    </row>
    <row r="682" spans="1:6">
      <c r="A682" s="68"/>
      <c r="B682" s="70"/>
      <c r="D682" s="12"/>
      <c r="E682" s="12"/>
      <c r="F682" s="12"/>
    </row>
    <row r="683" spans="1:6">
      <c r="A683" s="68"/>
      <c r="B683" s="70"/>
      <c r="D683" s="12"/>
      <c r="E683" s="12"/>
      <c r="F683" s="12"/>
    </row>
    <row r="684" spans="1:6">
      <c r="A684" s="68"/>
      <c r="B684" s="70"/>
      <c r="D684" s="12"/>
      <c r="E684" s="12"/>
      <c r="F684" s="12"/>
    </row>
    <row r="685" spans="1:6">
      <c r="A685" s="68"/>
      <c r="B685" s="70"/>
      <c r="D685" s="12"/>
      <c r="E685" s="12"/>
      <c r="F685" s="12"/>
    </row>
    <row r="686" spans="1:6">
      <c r="A686" s="68"/>
      <c r="B686" s="70"/>
      <c r="D686" s="12"/>
      <c r="E686" s="12"/>
      <c r="F686" s="12"/>
    </row>
    <row r="687" spans="1:6">
      <c r="A687" s="68"/>
      <c r="B687" s="70"/>
      <c r="D687" s="12"/>
      <c r="E687" s="12"/>
      <c r="F687" s="12"/>
    </row>
    <row r="688" spans="1:6">
      <c r="A688" s="68"/>
      <c r="B688" s="70"/>
      <c r="D688" s="12"/>
      <c r="E688" s="12"/>
      <c r="F688" s="12"/>
    </row>
    <row r="689" spans="1:6">
      <c r="A689" s="68"/>
      <c r="B689" s="70"/>
      <c r="D689" s="12"/>
      <c r="E689" s="12"/>
      <c r="F689" s="12"/>
    </row>
    <row r="690" spans="1:6">
      <c r="A690" s="68"/>
      <c r="B690" s="70"/>
      <c r="D690" s="12"/>
      <c r="E690" s="12"/>
      <c r="F690" s="12"/>
    </row>
    <row r="691" spans="1:6">
      <c r="A691" s="68"/>
      <c r="B691" s="70"/>
      <c r="D691" s="12"/>
      <c r="E691" s="12"/>
      <c r="F691" s="12"/>
    </row>
    <row r="692" spans="1:6">
      <c r="A692" s="68"/>
      <c r="B692" s="70"/>
      <c r="D692" s="12"/>
      <c r="E692" s="12"/>
      <c r="F692" s="12"/>
    </row>
    <row r="693" spans="1:6">
      <c r="A693" s="68"/>
      <c r="B693" s="70"/>
      <c r="D693" s="12"/>
      <c r="E693" s="12"/>
      <c r="F693" s="12"/>
    </row>
    <row r="694" spans="1:6">
      <c r="A694" s="68"/>
      <c r="B694" s="70"/>
      <c r="D694" s="12"/>
      <c r="E694" s="12"/>
      <c r="F694" s="12"/>
    </row>
    <row r="695" spans="1:6">
      <c r="A695" s="68"/>
      <c r="B695" s="70"/>
      <c r="D695" s="12"/>
      <c r="E695" s="12"/>
      <c r="F695" s="12"/>
    </row>
    <row r="696" spans="1:6">
      <c r="A696" s="68"/>
      <c r="B696" s="70"/>
      <c r="D696" s="12"/>
      <c r="E696" s="12"/>
      <c r="F696" s="12"/>
    </row>
    <row r="697" spans="1:6">
      <c r="A697" s="68"/>
      <c r="B697" s="70"/>
      <c r="D697" s="12"/>
      <c r="E697" s="12"/>
      <c r="F697" s="12"/>
    </row>
    <row r="698" spans="1:6">
      <c r="A698" s="68"/>
      <c r="B698" s="70"/>
      <c r="D698" s="12"/>
      <c r="E698" s="12"/>
      <c r="F698" s="12"/>
    </row>
    <row r="699" spans="1:6">
      <c r="A699" s="68"/>
      <c r="B699" s="70"/>
      <c r="D699" s="12"/>
      <c r="E699" s="12"/>
      <c r="F699" s="12"/>
    </row>
    <row r="700" spans="1:6">
      <c r="A700" s="68"/>
      <c r="B700" s="70"/>
      <c r="D700" s="12"/>
      <c r="E700" s="12"/>
      <c r="F700" s="12"/>
    </row>
    <row r="701" spans="1:6">
      <c r="A701" s="68"/>
      <c r="B701" s="70"/>
      <c r="D701" s="12"/>
      <c r="E701" s="12"/>
      <c r="F701" s="12"/>
    </row>
    <row r="702" spans="1:6">
      <c r="A702" s="68"/>
      <c r="B702" s="70"/>
      <c r="D702" s="12"/>
      <c r="E702" s="12"/>
      <c r="F702" s="12"/>
    </row>
    <row r="703" spans="1:6">
      <c r="A703" s="68"/>
      <c r="B703" s="70"/>
      <c r="D703" s="12"/>
      <c r="E703" s="12"/>
      <c r="F703" s="12"/>
    </row>
    <row r="704" spans="1:6">
      <c r="A704" s="68"/>
      <c r="B704" s="70"/>
      <c r="D704" s="12"/>
      <c r="E704" s="12"/>
      <c r="F704" s="12"/>
    </row>
    <row r="705" spans="1:6">
      <c r="A705" s="68"/>
      <c r="B705" s="70"/>
      <c r="D705" s="12"/>
      <c r="E705" s="12"/>
      <c r="F705" s="12"/>
    </row>
    <row r="706" spans="1:6">
      <c r="A706" s="68"/>
      <c r="B706" s="70"/>
      <c r="D706" s="12"/>
      <c r="E706" s="12"/>
      <c r="F706" s="12"/>
    </row>
    <row r="707" spans="1:6">
      <c r="A707" s="68"/>
      <c r="B707" s="70"/>
      <c r="D707" s="12"/>
      <c r="E707" s="12"/>
      <c r="F707" s="12"/>
    </row>
    <row r="708" spans="1:6">
      <c r="A708" s="68"/>
      <c r="B708" s="70"/>
      <c r="D708" s="12"/>
      <c r="E708" s="12"/>
      <c r="F708" s="12"/>
    </row>
    <row r="709" spans="1:6">
      <c r="A709" s="68"/>
      <c r="B709" s="70"/>
      <c r="D709" s="12"/>
      <c r="E709" s="12"/>
      <c r="F709" s="12"/>
    </row>
    <row r="710" spans="1:6">
      <c r="A710" s="68"/>
      <c r="B710" s="70"/>
      <c r="D710" s="12"/>
      <c r="E710" s="12"/>
      <c r="F710" s="12"/>
    </row>
    <row r="711" spans="1:6">
      <c r="A711" s="68"/>
      <c r="B711" s="70"/>
      <c r="D711" s="12"/>
      <c r="E711" s="12"/>
      <c r="F711" s="12"/>
    </row>
    <row r="712" spans="1:6">
      <c r="A712" s="68"/>
      <c r="B712" s="70"/>
      <c r="D712" s="12"/>
      <c r="E712" s="12"/>
      <c r="F712" s="12"/>
    </row>
    <row r="713" spans="1:6">
      <c r="A713" s="68"/>
      <c r="B713" s="70"/>
      <c r="D713" s="12"/>
      <c r="E713" s="12"/>
      <c r="F713" s="12"/>
    </row>
    <row r="714" spans="1:6">
      <c r="A714" s="68"/>
      <c r="B714" s="70"/>
      <c r="D714" s="12"/>
      <c r="E714" s="12"/>
      <c r="F714" s="12"/>
    </row>
    <row r="715" spans="1:6">
      <c r="A715" s="68"/>
      <c r="B715" s="70"/>
      <c r="D715" s="12"/>
      <c r="E715" s="12"/>
      <c r="F715" s="12"/>
    </row>
    <row r="716" spans="1:6">
      <c r="A716" s="68"/>
      <c r="B716" s="70"/>
      <c r="D716" s="12"/>
      <c r="E716" s="12"/>
      <c r="F716" s="12"/>
    </row>
    <row r="717" spans="1:6">
      <c r="A717" s="68"/>
      <c r="B717" s="70"/>
      <c r="D717" s="12"/>
      <c r="E717" s="12"/>
      <c r="F717" s="12"/>
    </row>
    <row r="718" spans="1:6">
      <c r="A718" s="68"/>
      <c r="B718" s="70"/>
      <c r="D718" s="12"/>
      <c r="E718" s="12"/>
      <c r="F718" s="12"/>
    </row>
    <row r="719" spans="1:6">
      <c r="A719" s="68"/>
      <c r="B719" s="70"/>
      <c r="D719" s="12"/>
      <c r="E719" s="12"/>
      <c r="F719" s="12"/>
    </row>
    <row r="720" spans="1:6">
      <c r="A720" s="68"/>
      <c r="B720" s="70"/>
      <c r="D720" s="12"/>
      <c r="E720" s="12"/>
      <c r="F720" s="12"/>
    </row>
    <row r="721" spans="1:6">
      <c r="A721" s="68"/>
      <c r="B721" s="70"/>
      <c r="D721" s="12"/>
      <c r="E721" s="12"/>
      <c r="F721" s="12"/>
    </row>
    <row r="722" spans="1:6">
      <c r="A722" s="68"/>
      <c r="B722" s="70"/>
      <c r="D722" s="12"/>
      <c r="E722" s="12"/>
      <c r="F722" s="12"/>
    </row>
    <row r="723" spans="1:6">
      <c r="A723" s="68"/>
      <c r="B723" s="70"/>
      <c r="D723" s="12"/>
      <c r="E723" s="12"/>
      <c r="F723" s="12"/>
    </row>
    <row r="724" spans="1:6">
      <c r="A724" s="68"/>
      <c r="B724" s="70"/>
      <c r="D724" s="12"/>
      <c r="E724" s="12"/>
      <c r="F724" s="12"/>
    </row>
    <row r="725" spans="1:6">
      <c r="A725" s="68"/>
      <c r="B725" s="70"/>
      <c r="D725" s="12"/>
      <c r="E725" s="12"/>
      <c r="F725" s="12"/>
    </row>
    <row r="726" spans="1:6">
      <c r="A726" s="68"/>
      <c r="B726" s="70"/>
      <c r="D726" s="12"/>
      <c r="E726" s="12"/>
      <c r="F726" s="12"/>
    </row>
    <row r="727" spans="1:6">
      <c r="A727" s="68"/>
      <c r="B727" s="70"/>
      <c r="D727" s="12"/>
      <c r="E727" s="12"/>
      <c r="F727" s="12"/>
    </row>
    <row r="728" spans="1:6">
      <c r="A728" s="68"/>
      <c r="B728" s="70"/>
      <c r="D728" s="12"/>
      <c r="E728" s="12"/>
      <c r="F728" s="12"/>
    </row>
    <row r="729" spans="1:6">
      <c r="A729" s="68"/>
      <c r="B729" s="70"/>
      <c r="D729" s="12"/>
      <c r="E729" s="12"/>
      <c r="F729" s="12"/>
    </row>
    <row r="730" spans="1:6">
      <c r="A730" s="68"/>
      <c r="B730" s="70"/>
      <c r="D730" s="12"/>
      <c r="E730" s="12"/>
      <c r="F730" s="12"/>
    </row>
    <row r="731" spans="1:6">
      <c r="A731" s="68"/>
      <c r="B731" s="70"/>
      <c r="D731" s="12"/>
      <c r="E731" s="12"/>
      <c r="F731" s="12"/>
    </row>
    <row r="732" spans="1:6">
      <c r="A732" s="68"/>
      <c r="B732" s="70"/>
      <c r="D732" s="12"/>
      <c r="E732" s="12"/>
      <c r="F732" s="12"/>
    </row>
    <row r="733" spans="1:6">
      <c r="A733" s="68"/>
      <c r="B733" s="70"/>
      <c r="D733" s="12"/>
      <c r="E733" s="12"/>
      <c r="F733" s="12"/>
    </row>
    <row r="734" spans="1:6">
      <c r="A734" s="68"/>
      <c r="B734" s="70"/>
      <c r="D734" s="12"/>
      <c r="E734" s="12"/>
      <c r="F734" s="12"/>
    </row>
    <row r="735" spans="1:6">
      <c r="A735" s="68"/>
      <c r="B735" s="70"/>
      <c r="D735" s="12"/>
      <c r="E735" s="12"/>
      <c r="F735" s="12"/>
    </row>
    <row r="736" spans="1:6">
      <c r="A736" s="68"/>
      <c r="B736" s="70"/>
      <c r="D736" s="12"/>
      <c r="E736" s="12"/>
      <c r="F736" s="12"/>
    </row>
    <row r="737" spans="1:6">
      <c r="A737" s="68"/>
      <c r="B737" s="70"/>
      <c r="D737" s="12"/>
      <c r="E737" s="12"/>
      <c r="F737" s="12"/>
    </row>
    <row r="738" spans="1:6">
      <c r="A738" s="68"/>
      <c r="B738" s="70"/>
      <c r="D738" s="12"/>
      <c r="E738" s="12"/>
      <c r="F738" s="12"/>
    </row>
    <row r="739" spans="1:6">
      <c r="A739" s="68"/>
      <c r="B739" s="70"/>
      <c r="D739" s="12"/>
      <c r="E739" s="12"/>
      <c r="F739" s="12"/>
    </row>
    <row r="740" spans="1:6">
      <c r="A740" s="68"/>
      <c r="B740" s="70"/>
      <c r="D740" s="12"/>
      <c r="E740" s="12"/>
      <c r="F740" s="12"/>
    </row>
    <row r="741" spans="1:6">
      <c r="A741" s="68"/>
      <c r="B741" s="70"/>
      <c r="D741" s="12"/>
      <c r="E741" s="12"/>
      <c r="F741" s="12"/>
    </row>
    <row r="742" spans="1:6">
      <c r="A742" s="68"/>
      <c r="B742" s="70"/>
      <c r="D742" s="12"/>
      <c r="E742" s="12"/>
      <c r="F742" s="12"/>
    </row>
    <row r="743" spans="1:6">
      <c r="A743" s="68"/>
      <c r="B743" s="70"/>
      <c r="D743" s="12"/>
      <c r="E743" s="12"/>
      <c r="F743" s="12"/>
    </row>
    <row r="744" spans="1:6">
      <c r="A744" s="68"/>
      <c r="B744" s="70"/>
      <c r="D744" s="12"/>
      <c r="E744" s="12"/>
      <c r="F744" s="12"/>
    </row>
    <row r="745" spans="1:6">
      <c r="A745" s="68"/>
      <c r="B745" s="70"/>
      <c r="D745" s="12"/>
      <c r="E745" s="12"/>
      <c r="F745" s="12"/>
    </row>
    <row r="746" spans="1:6">
      <c r="A746" s="68"/>
      <c r="B746" s="70"/>
      <c r="D746" s="12"/>
      <c r="E746" s="12"/>
      <c r="F746" s="12"/>
    </row>
    <row r="747" spans="1:6">
      <c r="A747" s="68"/>
      <c r="B747" s="70"/>
      <c r="D747" s="12"/>
      <c r="E747" s="12"/>
      <c r="F747" s="12"/>
    </row>
    <row r="748" spans="1:6">
      <c r="A748" s="68"/>
      <c r="B748" s="70"/>
      <c r="D748" s="12"/>
      <c r="E748" s="12"/>
      <c r="F748" s="12"/>
    </row>
    <row r="749" spans="1:6">
      <c r="A749" s="68"/>
      <c r="B749" s="70"/>
      <c r="D749" s="12"/>
      <c r="E749" s="12"/>
      <c r="F749" s="12"/>
    </row>
    <row r="750" spans="1:6">
      <c r="A750" s="68"/>
      <c r="B750" s="70"/>
      <c r="D750" s="12"/>
      <c r="E750" s="12"/>
      <c r="F750" s="12"/>
    </row>
    <row r="751" spans="1:6">
      <c r="A751" s="68"/>
      <c r="B751" s="70"/>
      <c r="D751" s="12"/>
      <c r="E751" s="12"/>
      <c r="F751" s="12"/>
    </row>
    <row r="752" spans="1:6">
      <c r="A752" s="68"/>
      <c r="B752" s="70"/>
      <c r="D752" s="12"/>
      <c r="E752" s="12"/>
      <c r="F752" s="12"/>
    </row>
    <row r="753" spans="1:6">
      <c r="A753" s="68"/>
      <c r="B753" s="70"/>
      <c r="D753" s="12"/>
      <c r="E753" s="12"/>
      <c r="F753" s="12"/>
    </row>
    <row r="754" spans="1:6">
      <c r="A754" s="68"/>
      <c r="B754" s="70"/>
      <c r="D754" s="12"/>
      <c r="E754" s="12"/>
      <c r="F754" s="12"/>
    </row>
    <row r="755" spans="1:6">
      <c r="A755" s="68"/>
      <c r="B755" s="70"/>
      <c r="D755" s="12"/>
      <c r="E755" s="12"/>
      <c r="F755" s="12"/>
    </row>
    <row r="756" spans="1:6">
      <c r="A756" s="68"/>
      <c r="B756" s="70"/>
      <c r="D756" s="12"/>
      <c r="E756" s="12"/>
      <c r="F756" s="12"/>
    </row>
    <row r="757" spans="1:6">
      <c r="A757" s="68"/>
      <c r="B757" s="70"/>
      <c r="D757" s="12"/>
      <c r="E757" s="12"/>
      <c r="F757" s="12"/>
    </row>
    <row r="758" spans="1:6">
      <c r="A758" s="68"/>
      <c r="B758" s="70"/>
      <c r="D758" s="12"/>
      <c r="E758" s="12"/>
      <c r="F758" s="12"/>
    </row>
    <row r="759" spans="1:6">
      <c r="A759" s="68"/>
      <c r="B759" s="70"/>
      <c r="D759" s="12"/>
      <c r="E759" s="12"/>
      <c r="F759" s="12"/>
    </row>
    <row r="760" spans="1:6">
      <c r="A760" s="68"/>
      <c r="B760" s="70"/>
      <c r="D760" s="12"/>
      <c r="E760" s="12"/>
      <c r="F760" s="12"/>
    </row>
    <row r="761" spans="1:6">
      <c r="A761" s="68"/>
      <c r="B761" s="70"/>
      <c r="D761" s="12"/>
      <c r="E761" s="12"/>
      <c r="F761" s="12"/>
    </row>
    <row r="762" spans="1:6">
      <c r="A762" s="68"/>
      <c r="B762" s="70"/>
      <c r="D762" s="12"/>
      <c r="E762" s="12"/>
      <c r="F762" s="12"/>
    </row>
    <row r="763" spans="1:6">
      <c r="A763" s="68"/>
      <c r="B763" s="70"/>
      <c r="D763" s="12"/>
      <c r="E763" s="12"/>
      <c r="F763" s="12"/>
    </row>
    <row r="764" spans="1:6">
      <c r="A764" s="68"/>
      <c r="B764" s="70"/>
      <c r="D764" s="12"/>
      <c r="E764" s="12"/>
      <c r="F764" s="12"/>
    </row>
    <row r="765" spans="1:6">
      <c r="A765" s="68"/>
      <c r="B765" s="70"/>
      <c r="D765" s="12"/>
      <c r="E765" s="12"/>
      <c r="F765" s="12"/>
    </row>
    <row r="766" spans="1:6">
      <c r="A766" s="68"/>
      <c r="B766" s="70"/>
      <c r="D766" s="12"/>
      <c r="E766" s="12"/>
      <c r="F766" s="12"/>
    </row>
    <row r="767" spans="1:6">
      <c r="A767" s="68"/>
      <c r="B767" s="70"/>
      <c r="D767" s="12"/>
      <c r="E767" s="12"/>
      <c r="F767" s="12"/>
    </row>
    <row r="768" spans="1:6">
      <c r="A768" s="68"/>
      <c r="B768" s="70"/>
      <c r="D768" s="12"/>
      <c r="E768" s="12"/>
      <c r="F768" s="12"/>
    </row>
    <row r="769" spans="1:6">
      <c r="A769" s="68"/>
      <c r="B769" s="70"/>
      <c r="D769" s="12"/>
      <c r="E769" s="12"/>
      <c r="F769" s="12"/>
    </row>
    <row r="770" spans="1:6">
      <c r="A770" s="68"/>
      <c r="B770" s="70"/>
      <c r="D770" s="12"/>
      <c r="E770" s="12"/>
      <c r="F770" s="12"/>
    </row>
    <row r="771" spans="1:6">
      <c r="A771" s="68"/>
      <c r="B771" s="70"/>
      <c r="D771" s="12"/>
      <c r="E771" s="12"/>
      <c r="F771" s="12"/>
    </row>
    <row r="772" spans="1:6">
      <c r="A772" s="68"/>
      <c r="B772" s="70"/>
      <c r="D772" s="12"/>
      <c r="E772" s="12"/>
      <c r="F772" s="12"/>
    </row>
    <row r="773" spans="1:6">
      <c r="A773" s="68"/>
      <c r="B773" s="70"/>
      <c r="D773" s="12"/>
      <c r="E773" s="12"/>
      <c r="F773" s="12"/>
    </row>
    <row r="774" spans="1:6">
      <c r="A774" s="68"/>
      <c r="B774" s="70"/>
      <c r="D774" s="12"/>
      <c r="E774" s="12"/>
      <c r="F774" s="12"/>
    </row>
    <row r="775" spans="1:6">
      <c r="A775" s="68"/>
      <c r="B775" s="70"/>
      <c r="D775" s="12"/>
      <c r="E775" s="12"/>
      <c r="F775" s="12"/>
    </row>
    <row r="776" spans="1:6">
      <c r="A776" s="68"/>
      <c r="B776" s="70"/>
      <c r="D776" s="12"/>
      <c r="E776" s="12"/>
      <c r="F776" s="12"/>
    </row>
    <row r="777" spans="1:6">
      <c r="A777" s="68"/>
      <c r="B777" s="70"/>
      <c r="D777" s="12"/>
      <c r="E777" s="12"/>
      <c r="F777" s="12"/>
    </row>
    <row r="778" spans="1:6">
      <c r="A778" s="68"/>
      <c r="B778" s="70"/>
      <c r="D778" s="12"/>
      <c r="E778" s="12"/>
      <c r="F778" s="12"/>
    </row>
    <row r="779" spans="1:6">
      <c r="A779" s="68"/>
      <c r="B779" s="70"/>
      <c r="D779" s="12"/>
      <c r="E779" s="12"/>
      <c r="F779" s="12"/>
    </row>
    <row r="780" spans="1:6">
      <c r="A780" s="68"/>
      <c r="B780" s="70"/>
      <c r="D780" s="12"/>
      <c r="E780" s="12"/>
      <c r="F780" s="12"/>
    </row>
    <row r="781" spans="1:6">
      <c r="A781" s="68"/>
      <c r="B781" s="70"/>
      <c r="D781" s="12"/>
      <c r="E781" s="12"/>
      <c r="F781" s="12"/>
    </row>
    <row r="782" spans="1:6">
      <c r="A782" s="68"/>
      <c r="B782" s="70"/>
      <c r="D782" s="12"/>
      <c r="E782" s="12"/>
      <c r="F782" s="12"/>
    </row>
    <row r="783" spans="1:6">
      <c r="A783" s="68"/>
      <c r="B783" s="70"/>
      <c r="D783" s="12"/>
      <c r="E783" s="12"/>
      <c r="F783" s="12"/>
    </row>
    <row r="784" spans="1:6">
      <c r="A784" s="68"/>
      <c r="B784" s="70"/>
      <c r="D784" s="12"/>
      <c r="E784" s="12"/>
      <c r="F784" s="12"/>
    </row>
    <row r="785" spans="1:6">
      <c r="A785" s="68"/>
      <c r="B785" s="70"/>
      <c r="D785" s="12"/>
      <c r="E785" s="12"/>
      <c r="F785" s="12"/>
    </row>
    <row r="786" spans="1:6">
      <c r="A786" s="68"/>
      <c r="B786" s="70"/>
      <c r="D786" s="12"/>
      <c r="E786" s="12"/>
      <c r="F786" s="12"/>
    </row>
    <row r="787" spans="1:6">
      <c r="A787" s="68"/>
      <c r="B787" s="70"/>
      <c r="D787" s="12"/>
      <c r="E787" s="12"/>
      <c r="F787" s="12"/>
    </row>
    <row r="788" spans="1:6">
      <c r="A788" s="68"/>
      <c r="B788" s="70"/>
      <c r="D788" s="12"/>
      <c r="E788" s="12"/>
      <c r="F788" s="12"/>
    </row>
    <row r="789" spans="1:6">
      <c r="A789" s="68"/>
      <c r="B789" s="70"/>
      <c r="D789" s="12"/>
      <c r="E789" s="12"/>
      <c r="F789" s="12"/>
    </row>
    <row r="790" spans="1:6">
      <c r="A790" s="68"/>
      <c r="B790" s="70"/>
      <c r="D790" s="12"/>
      <c r="E790" s="12"/>
      <c r="F790" s="12"/>
    </row>
    <row r="791" spans="1:6">
      <c r="A791" s="68"/>
      <c r="B791" s="70"/>
      <c r="D791" s="12"/>
      <c r="E791" s="12"/>
      <c r="F791" s="12"/>
    </row>
    <row r="792" spans="1:6">
      <c r="A792" s="68"/>
      <c r="B792" s="70"/>
      <c r="D792" s="12"/>
      <c r="E792" s="12"/>
      <c r="F792" s="12"/>
    </row>
    <row r="793" spans="1:6">
      <c r="A793" s="68"/>
      <c r="B793" s="70"/>
      <c r="D793" s="12"/>
      <c r="E793" s="12"/>
      <c r="F793" s="12"/>
    </row>
    <row r="794" spans="1:6">
      <c r="A794" s="68"/>
      <c r="B794" s="70"/>
      <c r="D794" s="12"/>
      <c r="E794" s="12"/>
      <c r="F794" s="12"/>
    </row>
    <row r="795" spans="1:6">
      <c r="A795" s="68"/>
      <c r="B795" s="70"/>
      <c r="D795" s="12"/>
      <c r="E795" s="12"/>
      <c r="F795" s="12"/>
    </row>
    <row r="796" spans="1:6">
      <c r="A796" s="68"/>
      <c r="B796" s="70"/>
      <c r="D796" s="12"/>
      <c r="E796" s="12"/>
      <c r="F796" s="12"/>
    </row>
    <row r="797" spans="1:6">
      <c r="A797" s="68"/>
      <c r="B797" s="70"/>
      <c r="D797" s="12"/>
      <c r="E797" s="12"/>
      <c r="F797" s="12"/>
    </row>
    <row r="798" spans="1:6">
      <c r="A798" s="68"/>
      <c r="B798" s="70"/>
      <c r="D798" s="12"/>
      <c r="E798" s="12"/>
      <c r="F798" s="12"/>
    </row>
    <row r="799" spans="1:6">
      <c r="A799" s="68"/>
      <c r="B799" s="70"/>
      <c r="D799" s="12"/>
      <c r="E799" s="12"/>
      <c r="F799" s="12"/>
    </row>
    <row r="800" spans="1:6">
      <c r="A800" s="68"/>
      <c r="B800" s="70"/>
      <c r="D800" s="12"/>
      <c r="E800" s="12"/>
      <c r="F800" s="12"/>
    </row>
    <row r="801" spans="1:6">
      <c r="A801" s="68"/>
      <c r="B801" s="70"/>
      <c r="D801" s="12"/>
      <c r="E801" s="12"/>
      <c r="F801" s="12"/>
    </row>
    <row r="802" spans="1:6">
      <c r="A802" s="68"/>
      <c r="B802" s="70"/>
      <c r="D802" s="12"/>
      <c r="E802" s="12"/>
      <c r="F802" s="12"/>
    </row>
    <row r="803" spans="1:6">
      <c r="A803" s="68"/>
      <c r="B803" s="70"/>
      <c r="D803" s="12"/>
      <c r="E803" s="12"/>
      <c r="F803" s="12"/>
    </row>
    <row r="804" spans="1:6">
      <c r="A804" s="68"/>
      <c r="B804" s="70"/>
      <c r="D804" s="12"/>
      <c r="E804" s="12"/>
      <c r="F804" s="12"/>
    </row>
    <row r="805" spans="1:6">
      <c r="A805" s="68"/>
      <c r="B805" s="70"/>
      <c r="D805" s="12"/>
      <c r="E805" s="12"/>
      <c r="F805" s="12"/>
    </row>
    <row r="806" spans="1:6">
      <c r="A806" s="68"/>
      <c r="B806" s="70"/>
      <c r="D806" s="12"/>
      <c r="E806" s="12"/>
      <c r="F806" s="12"/>
    </row>
    <row r="807" spans="1:6">
      <c r="A807" s="68"/>
      <c r="B807" s="70"/>
      <c r="D807" s="12"/>
      <c r="E807" s="12"/>
      <c r="F807" s="12"/>
    </row>
    <row r="808" spans="1:6">
      <c r="A808" s="68"/>
      <c r="B808" s="70"/>
      <c r="D808" s="12"/>
      <c r="E808" s="12"/>
      <c r="F808" s="12"/>
    </row>
    <row r="809" spans="1:6">
      <c r="A809" s="68"/>
      <c r="B809" s="70"/>
      <c r="D809" s="12"/>
      <c r="E809" s="12"/>
      <c r="F809" s="12"/>
    </row>
    <row r="810" spans="1:6">
      <c r="A810" s="68"/>
      <c r="B810" s="70"/>
      <c r="D810" s="12"/>
      <c r="E810" s="12"/>
      <c r="F810" s="12"/>
    </row>
    <row r="811" spans="1:6">
      <c r="A811" s="68"/>
      <c r="B811" s="70"/>
      <c r="D811" s="12"/>
      <c r="E811" s="12"/>
      <c r="F811" s="12"/>
    </row>
    <row r="812" spans="1:6">
      <c r="A812" s="68"/>
      <c r="B812" s="70"/>
      <c r="D812" s="12"/>
      <c r="E812" s="12"/>
      <c r="F812" s="12"/>
    </row>
    <row r="813" spans="1:6">
      <c r="A813" s="68"/>
      <c r="B813" s="70"/>
      <c r="D813" s="12"/>
      <c r="E813" s="12"/>
      <c r="F813" s="12"/>
    </row>
    <row r="814" spans="1:6">
      <c r="A814" s="68"/>
      <c r="B814" s="70"/>
      <c r="D814" s="12"/>
      <c r="E814" s="12"/>
      <c r="F814" s="12"/>
    </row>
    <row r="815" spans="1:6">
      <c r="A815" s="68"/>
      <c r="B815" s="70"/>
      <c r="D815" s="12"/>
      <c r="E815" s="12"/>
      <c r="F815" s="12"/>
    </row>
    <row r="816" spans="1:6">
      <c r="A816" s="68"/>
      <c r="B816" s="70"/>
      <c r="D816" s="12"/>
      <c r="E816" s="12"/>
      <c r="F816" s="12"/>
    </row>
    <row r="817" spans="1:6">
      <c r="A817" s="68"/>
      <c r="B817" s="70"/>
      <c r="D817" s="12"/>
      <c r="E817" s="12"/>
      <c r="F817" s="12"/>
    </row>
    <row r="818" spans="1:6">
      <c r="A818" s="68"/>
      <c r="B818" s="70"/>
      <c r="D818" s="12"/>
      <c r="E818" s="12"/>
      <c r="F818" s="12"/>
    </row>
    <row r="819" spans="1:6">
      <c r="A819" s="68"/>
      <c r="B819" s="70"/>
      <c r="D819" s="12"/>
      <c r="E819" s="12"/>
      <c r="F819" s="12"/>
    </row>
    <row r="820" spans="1:6">
      <c r="A820" s="68"/>
      <c r="B820" s="70"/>
      <c r="D820" s="12"/>
      <c r="E820" s="12"/>
      <c r="F820" s="12"/>
    </row>
    <row r="821" spans="1:6">
      <c r="A821" s="68"/>
      <c r="B821" s="70"/>
      <c r="D821" s="12"/>
      <c r="E821" s="12"/>
      <c r="F821" s="12"/>
    </row>
    <row r="822" spans="1:6">
      <c r="A822" s="68"/>
      <c r="B822" s="70"/>
      <c r="D822" s="12"/>
      <c r="E822" s="12"/>
      <c r="F822" s="12"/>
    </row>
    <row r="823" spans="1:6">
      <c r="A823" s="68"/>
      <c r="B823" s="70"/>
      <c r="D823" s="12"/>
      <c r="E823" s="12"/>
      <c r="F823" s="12"/>
    </row>
    <row r="824" spans="1:6">
      <c r="A824" s="68"/>
      <c r="B824" s="70"/>
      <c r="D824" s="12"/>
      <c r="E824" s="12"/>
      <c r="F824" s="12"/>
    </row>
    <row r="825" spans="1:6">
      <c r="A825" s="68"/>
      <c r="B825" s="70"/>
      <c r="D825" s="12"/>
      <c r="E825" s="12"/>
      <c r="F825" s="12"/>
    </row>
    <row r="826" spans="1:6">
      <c r="A826" s="68"/>
      <c r="B826" s="70"/>
      <c r="D826" s="12"/>
      <c r="E826" s="12"/>
      <c r="F826" s="12"/>
    </row>
    <row r="827" spans="1:6">
      <c r="A827" s="68"/>
      <c r="B827" s="70"/>
      <c r="D827" s="12"/>
      <c r="E827" s="12"/>
      <c r="F827" s="12"/>
    </row>
    <row r="828" spans="1:6">
      <c r="A828" s="68"/>
      <c r="B828" s="70"/>
      <c r="D828" s="12"/>
      <c r="E828" s="12"/>
      <c r="F828" s="12"/>
    </row>
    <row r="829" spans="1:6">
      <c r="A829" s="68"/>
      <c r="B829" s="70"/>
      <c r="D829" s="12"/>
      <c r="E829" s="12"/>
      <c r="F829" s="12"/>
    </row>
    <row r="830" spans="1:6">
      <c r="A830" s="68"/>
      <c r="B830" s="70"/>
      <c r="D830" s="12"/>
      <c r="E830" s="12"/>
      <c r="F830" s="12"/>
    </row>
    <row r="831" spans="1:6">
      <c r="A831" s="68"/>
      <c r="B831" s="70"/>
      <c r="D831" s="12"/>
      <c r="E831" s="12"/>
      <c r="F831" s="12"/>
    </row>
    <row r="832" spans="1:6">
      <c r="A832" s="68"/>
      <c r="B832" s="70"/>
      <c r="D832" s="12"/>
      <c r="E832" s="12"/>
      <c r="F832" s="12"/>
    </row>
    <row r="833" spans="1:6">
      <c r="A833" s="68"/>
      <c r="B833" s="70"/>
      <c r="D833" s="12"/>
      <c r="E833" s="12"/>
      <c r="F833" s="12"/>
    </row>
    <row r="834" spans="1:6">
      <c r="A834" s="68"/>
      <c r="B834" s="70"/>
      <c r="D834" s="12"/>
      <c r="E834" s="12"/>
      <c r="F834" s="12"/>
    </row>
    <row r="835" spans="1:6">
      <c r="A835" s="68"/>
      <c r="B835" s="70"/>
      <c r="D835" s="12"/>
      <c r="E835" s="12"/>
      <c r="F835" s="12"/>
    </row>
    <row r="836" spans="1:6">
      <c r="A836" s="68"/>
      <c r="B836" s="70"/>
      <c r="D836" s="12"/>
      <c r="E836" s="12"/>
      <c r="F836" s="12"/>
    </row>
    <row r="837" spans="1:6">
      <c r="A837" s="68"/>
      <c r="B837" s="70"/>
      <c r="D837" s="12"/>
      <c r="E837" s="12"/>
      <c r="F837" s="12"/>
    </row>
    <row r="838" spans="1:6">
      <c r="A838" s="68"/>
      <c r="B838" s="70"/>
      <c r="D838" s="12"/>
      <c r="E838" s="12"/>
      <c r="F838" s="12"/>
    </row>
    <row r="839" spans="1:6">
      <c r="A839" s="68"/>
      <c r="B839" s="70"/>
      <c r="D839" s="12"/>
      <c r="E839" s="12"/>
      <c r="F839" s="12"/>
    </row>
    <row r="840" spans="1:6">
      <c r="A840" s="68"/>
      <c r="B840" s="70"/>
      <c r="D840" s="12"/>
      <c r="E840" s="12"/>
      <c r="F840" s="12"/>
    </row>
    <row r="841" spans="1:6">
      <c r="A841" s="68"/>
      <c r="B841" s="70"/>
      <c r="D841" s="12"/>
      <c r="E841" s="12"/>
      <c r="F841" s="12"/>
    </row>
    <row r="842" spans="1:6">
      <c r="A842" s="68"/>
      <c r="B842" s="70"/>
      <c r="D842" s="12"/>
      <c r="E842" s="12"/>
      <c r="F842" s="12"/>
    </row>
    <row r="843" spans="1:6">
      <c r="A843" s="68"/>
      <c r="B843" s="70"/>
      <c r="D843" s="12"/>
      <c r="E843" s="12"/>
      <c r="F843" s="12"/>
    </row>
    <row r="844" spans="1:6">
      <c r="A844" s="68"/>
      <c r="B844" s="70"/>
      <c r="D844" s="12"/>
      <c r="E844" s="12"/>
      <c r="F844" s="12"/>
    </row>
    <row r="845" spans="1:6">
      <c r="A845" s="68"/>
      <c r="B845" s="70"/>
      <c r="D845" s="12"/>
      <c r="E845" s="12"/>
      <c r="F845" s="12"/>
    </row>
    <row r="846" spans="1:6">
      <c r="A846" s="68"/>
      <c r="B846" s="70"/>
      <c r="D846" s="12"/>
      <c r="E846" s="12"/>
      <c r="F846" s="12"/>
    </row>
    <row r="847" spans="1:6">
      <c r="A847" s="68"/>
      <c r="B847" s="70"/>
      <c r="D847" s="12"/>
      <c r="E847" s="12"/>
      <c r="F847" s="12"/>
    </row>
    <row r="848" spans="1:6">
      <c r="A848" s="68"/>
      <c r="B848" s="70"/>
      <c r="D848" s="12"/>
      <c r="E848" s="12"/>
      <c r="F848" s="12"/>
    </row>
    <row r="849" spans="1:6">
      <c r="A849" s="68"/>
      <c r="B849" s="70"/>
      <c r="D849" s="12"/>
      <c r="E849" s="12"/>
      <c r="F849" s="12"/>
    </row>
    <row r="850" spans="1:6">
      <c r="A850" s="68"/>
      <c r="B850" s="70"/>
      <c r="D850" s="12"/>
      <c r="E850" s="12"/>
      <c r="F850" s="12"/>
    </row>
    <row r="851" spans="1:6">
      <c r="A851" s="68"/>
      <c r="B851" s="70"/>
      <c r="D851" s="12"/>
      <c r="E851" s="12"/>
      <c r="F851" s="12"/>
    </row>
    <row r="852" spans="1:6">
      <c r="A852" s="68"/>
      <c r="B852" s="70"/>
      <c r="D852" s="12"/>
      <c r="E852" s="12"/>
      <c r="F852" s="12"/>
    </row>
    <row r="853" spans="1:6">
      <c r="A853" s="68"/>
      <c r="B853" s="70"/>
      <c r="D853" s="12"/>
      <c r="E853" s="12"/>
      <c r="F853" s="12"/>
    </row>
    <row r="854" spans="1:6">
      <c r="A854" s="68"/>
      <c r="B854" s="70"/>
      <c r="D854" s="12"/>
      <c r="E854" s="12"/>
      <c r="F854" s="12"/>
    </row>
    <row r="855" spans="1:6">
      <c r="A855" s="68"/>
      <c r="B855" s="70"/>
      <c r="D855" s="12"/>
      <c r="E855" s="12"/>
      <c r="F855" s="12"/>
    </row>
    <row r="856" spans="1:6">
      <c r="A856" s="68"/>
      <c r="B856" s="70"/>
      <c r="D856" s="12"/>
      <c r="E856" s="12"/>
      <c r="F856" s="12"/>
    </row>
    <row r="857" spans="1:6">
      <c r="A857" s="68"/>
      <c r="B857" s="70"/>
      <c r="D857" s="12"/>
      <c r="E857" s="12"/>
      <c r="F857" s="12"/>
    </row>
    <row r="858" spans="1:6">
      <c r="A858" s="68"/>
      <c r="B858" s="70"/>
      <c r="D858" s="12"/>
      <c r="E858" s="12"/>
      <c r="F858" s="12"/>
    </row>
    <row r="859" spans="1:6">
      <c r="A859" s="68"/>
      <c r="B859" s="70"/>
      <c r="D859" s="12"/>
      <c r="E859" s="12"/>
      <c r="F859" s="12"/>
    </row>
    <row r="860" spans="1:6">
      <c r="A860" s="68"/>
      <c r="B860" s="70"/>
      <c r="D860" s="12"/>
      <c r="E860" s="12"/>
      <c r="F860" s="12"/>
    </row>
    <row r="861" spans="1:6">
      <c r="A861" s="68"/>
      <c r="B861" s="70"/>
      <c r="D861" s="12"/>
      <c r="E861" s="12"/>
      <c r="F861" s="12"/>
    </row>
    <row r="862" spans="1:6">
      <c r="A862" s="68"/>
      <c r="B862" s="70"/>
      <c r="D862" s="12"/>
      <c r="E862" s="12"/>
      <c r="F862" s="12"/>
    </row>
    <row r="863" spans="1:6">
      <c r="A863" s="68"/>
      <c r="B863" s="70"/>
      <c r="D863" s="12"/>
      <c r="E863" s="12"/>
      <c r="F863" s="12"/>
    </row>
    <row r="864" spans="1:6">
      <c r="A864" s="68"/>
      <c r="B864" s="70"/>
      <c r="D864" s="12"/>
      <c r="E864" s="12"/>
      <c r="F864" s="12"/>
    </row>
    <row r="865" spans="1:6">
      <c r="A865" s="68"/>
      <c r="B865" s="70"/>
      <c r="D865" s="12"/>
      <c r="E865" s="12"/>
      <c r="F865" s="12"/>
    </row>
    <row r="866" spans="1:6">
      <c r="A866" s="68"/>
      <c r="B866" s="70"/>
      <c r="D866" s="12"/>
      <c r="E866" s="12"/>
      <c r="F866" s="12"/>
    </row>
    <row r="867" spans="1:6">
      <c r="A867" s="68"/>
      <c r="B867" s="70"/>
      <c r="D867" s="12"/>
      <c r="E867" s="12"/>
      <c r="F867" s="12"/>
    </row>
    <row r="868" spans="1:6">
      <c r="A868" s="68"/>
      <c r="B868" s="70"/>
      <c r="D868" s="12"/>
      <c r="E868" s="12"/>
      <c r="F868" s="12"/>
    </row>
    <row r="869" spans="1:6">
      <c r="A869" s="68"/>
      <c r="B869" s="70"/>
      <c r="D869" s="12"/>
      <c r="E869" s="12"/>
      <c r="F869" s="12"/>
    </row>
    <row r="870" spans="1:6">
      <c r="A870" s="68"/>
      <c r="B870" s="70"/>
      <c r="D870" s="12"/>
      <c r="E870" s="12"/>
      <c r="F870" s="12"/>
    </row>
    <row r="871" spans="1:6">
      <c r="A871" s="68"/>
      <c r="B871" s="70"/>
      <c r="D871" s="12"/>
      <c r="E871" s="12"/>
      <c r="F871" s="12"/>
    </row>
    <row r="872" spans="1:6">
      <c r="A872" s="68"/>
      <c r="B872" s="70"/>
      <c r="D872" s="12"/>
      <c r="E872" s="12"/>
      <c r="F872" s="12"/>
    </row>
    <row r="873" spans="1:6">
      <c r="A873" s="68"/>
      <c r="B873" s="70"/>
      <c r="D873" s="12"/>
      <c r="E873" s="12"/>
      <c r="F873" s="12"/>
    </row>
    <row r="874" spans="1:6">
      <c r="A874" s="68"/>
      <c r="B874" s="70"/>
      <c r="D874" s="12"/>
      <c r="E874" s="12"/>
      <c r="F874" s="12"/>
    </row>
    <row r="875" spans="1:6">
      <c r="A875" s="68"/>
      <c r="B875" s="70"/>
      <c r="D875" s="12"/>
      <c r="E875" s="12"/>
      <c r="F875" s="12"/>
    </row>
    <row r="876" spans="1:6">
      <c r="A876" s="68"/>
      <c r="B876" s="70"/>
      <c r="D876" s="12"/>
      <c r="E876" s="12"/>
      <c r="F876" s="12"/>
    </row>
    <row r="877" spans="1:6">
      <c r="A877" s="68"/>
      <c r="B877" s="70"/>
      <c r="D877" s="12"/>
      <c r="E877" s="12"/>
      <c r="F877" s="12"/>
    </row>
    <row r="878" spans="1:6">
      <c r="A878" s="68"/>
      <c r="B878" s="70"/>
      <c r="D878" s="12"/>
      <c r="E878" s="12"/>
      <c r="F878" s="12"/>
    </row>
    <row r="879" spans="1:6">
      <c r="A879" s="68"/>
      <c r="B879" s="70"/>
      <c r="D879" s="12"/>
      <c r="E879" s="12"/>
      <c r="F879" s="12"/>
    </row>
    <row r="880" spans="1:6">
      <c r="A880" s="68"/>
      <c r="B880" s="70"/>
      <c r="D880" s="12"/>
      <c r="E880" s="12"/>
      <c r="F880" s="12"/>
    </row>
    <row r="881" spans="1:6">
      <c r="A881" s="68"/>
      <c r="B881" s="70"/>
      <c r="D881" s="12"/>
      <c r="E881" s="12"/>
      <c r="F881" s="12"/>
    </row>
    <row r="882" spans="1:6">
      <c r="A882" s="68"/>
      <c r="B882" s="70"/>
      <c r="D882" s="12"/>
      <c r="E882" s="12"/>
      <c r="F882" s="12"/>
    </row>
    <row r="883" spans="1:6">
      <c r="A883" s="68"/>
      <c r="B883" s="70"/>
      <c r="D883" s="12"/>
      <c r="E883" s="12"/>
      <c r="F883" s="12"/>
    </row>
    <row r="884" spans="1:6">
      <c r="A884" s="68"/>
      <c r="B884" s="70"/>
      <c r="D884" s="12"/>
      <c r="E884" s="12"/>
      <c r="F884" s="12"/>
    </row>
    <row r="885" spans="1:6">
      <c r="A885" s="68"/>
      <c r="B885" s="70"/>
      <c r="D885" s="12"/>
      <c r="E885" s="12"/>
      <c r="F885" s="12"/>
    </row>
    <row r="886" spans="1:6">
      <c r="A886" s="68"/>
      <c r="B886" s="70"/>
      <c r="D886" s="12"/>
      <c r="E886" s="12"/>
      <c r="F886" s="12"/>
    </row>
    <row r="887" spans="1:6">
      <c r="A887" s="68"/>
      <c r="B887" s="70"/>
      <c r="D887" s="12"/>
      <c r="E887" s="12"/>
      <c r="F887" s="12"/>
    </row>
    <row r="888" spans="1:6">
      <c r="A888" s="68"/>
      <c r="B888" s="70"/>
      <c r="D888" s="12"/>
      <c r="E888" s="12"/>
      <c r="F888" s="12"/>
    </row>
    <row r="889" spans="1:6">
      <c r="A889" s="68"/>
      <c r="B889" s="70"/>
      <c r="D889" s="12"/>
      <c r="E889" s="12"/>
      <c r="F889" s="12"/>
    </row>
    <row r="890" spans="1:6">
      <c r="A890" s="68"/>
      <c r="B890" s="70"/>
      <c r="D890" s="12"/>
      <c r="E890" s="12"/>
      <c r="F890" s="12"/>
    </row>
    <row r="891" spans="1:6">
      <c r="A891" s="68"/>
      <c r="B891" s="70"/>
      <c r="D891" s="12"/>
      <c r="E891" s="12"/>
      <c r="F891" s="12"/>
    </row>
    <row r="892" spans="1:6">
      <c r="A892" s="68"/>
      <c r="B892" s="70"/>
      <c r="D892" s="12"/>
      <c r="E892" s="12"/>
      <c r="F892" s="12"/>
    </row>
    <row r="893" spans="1:6">
      <c r="A893" s="68"/>
      <c r="B893" s="70"/>
      <c r="D893" s="12"/>
      <c r="E893" s="12"/>
      <c r="F893" s="12"/>
    </row>
    <row r="894" spans="1:6">
      <c r="A894" s="68"/>
      <c r="B894" s="70"/>
      <c r="D894" s="12"/>
      <c r="E894" s="12"/>
      <c r="F894" s="12"/>
    </row>
    <row r="895" spans="1:6">
      <c r="A895" s="68"/>
      <c r="B895" s="70"/>
      <c r="D895" s="12"/>
      <c r="E895" s="12"/>
      <c r="F895" s="12"/>
    </row>
    <row r="896" spans="1:6">
      <c r="A896" s="68"/>
      <c r="B896" s="70"/>
      <c r="D896" s="12"/>
      <c r="E896" s="12"/>
      <c r="F896" s="12"/>
    </row>
    <row r="897" spans="1:6">
      <c r="A897" s="68"/>
      <c r="B897" s="70"/>
      <c r="D897" s="12"/>
      <c r="E897" s="12"/>
      <c r="F897" s="12"/>
    </row>
    <row r="898" spans="1:6">
      <c r="A898" s="68"/>
      <c r="B898" s="70"/>
      <c r="D898" s="12"/>
      <c r="E898" s="12"/>
      <c r="F898" s="12"/>
    </row>
    <row r="899" spans="1:6">
      <c r="A899" s="68"/>
      <c r="B899" s="70"/>
      <c r="D899" s="12"/>
      <c r="E899" s="12"/>
      <c r="F899" s="12"/>
    </row>
    <row r="900" spans="1:6">
      <c r="A900" s="68"/>
      <c r="B900" s="70"/>
      <c r="D900" s="12"/>
      <c r="E900" s="12"/>
      <c r="F900" s="12"/>
    </row>
    <row r="901" spans="1:6">
      <c r="A901" s="68"/>
      <c r="B901" s="70"/>
      <c r="D901" s="12"/>
      <c r="E901" s="12"/>
      <c r="F901" s="12"/>
    </row>
    <row r="902" spans="1:6">
      <c r="A902" s="68"/>
      <c r="B902" s="70"/>
      <c r="D902" s="12"/>
      <c r="E902" s="12"/>
      <c r="F902" s="12"/>
    </row>
    <row r="903" spans="1:6">
      <c r="A903" s="68"/>
      <c r="B903" s="70"/>
      <c r="D903" s="12"/>
      <c r="E903" s="12"/>
      <c r="F903" s="12"/>
    </row>
    <row r="904" spans="1:6">
      <c r="A904" s="68"/>
      <c r="B904" s="70"/>
      <c r="D904" s="12"/>
      <c r="E904" s="12"/>
      <c r="F904" s="12"/>
    </row>
    <row r="905" spans="1:6">
      <c r="A905" s="68"/>
      <c r="B905" s="70"/>
      <c r="D905" s="12"/>
      <c r="E905" s="12"/>
      <c r="F905" s="12"/>
    </row>
    <row r="906" spans="1:6">
      <c r="A906" s="68"/>
      <c r="B906" s="70"/>
      <c r="D906" s="12"/>
      <c r="E906" s="12"/>
      <c r="F906" s="12"/>
    </row>
    <row r="907" spans="1:6">
      <c r="A907" s="68"/>
      <c r="B907" s="70"/>
      <c r="D907" s="12"/>
      <c r="E907" s="12"/>
      <c r="F907" s="12"/>
    </row>
    <row r="908" spans="1:6">
      <c r="A908" s="68"/>
      <c r="B908" s="70"/>
      <c r="D908" s="12"/>
      <c r="E908" s="12"/>
      <c r="F908" s="12"/>
    </row>
    <row r="909" spans="1:6">
      <c r="A909" s="68"/>
      <c r="B909" s="70"/>
      <c r="D909" s="12"/>
      <c r="E909" s="12"/>
      <c r="F909" s="12"/>
    </row>
    <row r="910" spans="1:6">
      <c r="A910" s="68"/>
      <c r="B910" s="70"/>
      <c r="D910" s="12"/>
      <c r="E910" s="12"/>
      <c r="F910" s="12"/>
    </row>
    <row r="911" spans="1:6">
      <c r="A911" s="68"/>
      <c r="B911" s="70"/>
      <c r="D911" s="12"/>
      <c r="E911" s="12"/>
      <c r="F911" s="12"/>
    </row>
    <row r="912" spans="1:6">
      <c r="A912" s="68"/>
      <c r="B912" s="70"/>
      <c r="D912" s="12"/>
      <c r="E912" s="12"/>
      <c r="F912" s="12"/>
    </row>
    <row r="913" spans="1:6">
      <c r="A913" s="68"/>
      <c r="B913" s="70"/>
      <c r="D913" s="12"/>
      <c r="E913" s="12"/>
      <c r="F913" s="12"/>
    </row>
    <row r="914" spans="1:6">
      <c r="A914" s="68"/>
      <c r="B914" s="70"/>
      <c r="D914" s="12"/>
      <c r="E914" s="12"/>
      <c r="F914" s="12"/>
    </row>
    <row r="915" spans="1:6">
      <c r="A915" s="68"/>
      <c r="B915" s="70"/>
      <c r="D915" s="12"/>
      <c r="E915" s="12"/>
      <c r="F915" s="12"/>
    </row>
    <row r="916" spans="1:6">
      <c r="A916" s="68"/>
      <c r="B916" s="70"/>
      <c r="D916" s="12"/>
      <c r="E916" s="12"/>
      <c r="F916" s="12"/>
    </row>
    <row r="917" spans="1:6">
      <c r="A917" s="68"/>
      <c r="B917" s="70"/>
      <c r="D917" s="12"/>
      <c r="E917" s="12"/>
      <c r="F917" s="12"/>
    </row>
    <row r="918" spans="1:6">
      <c r="A918" s="68"/>
      <c r="B918" s="70"/>
      <c r="D918" s="12"/>
      <c r="E918" s="12"/>
      <c r="F918" s="12"/>
    </row>
    <row r="919" spans="1:6">
      <c r="A919" s="68"/>
      <c r="B919" s="70"/>
      <c r="D919" s="12"/>
      <c r="E919" s="12"/>
      <c r="F919" s="12"/>
    </row>
    <row r="920" spans="1:6">
      <c r="A920" s="68"/>
      <c r="B920" s="70"/>
      <c r="D920" s="12"/>
      <c r="E920" s="12"/>
      <c r="F920" s="12"/>
    </row>
    <row r="921" spans="1:6">
      <c r="A921" s="68"/>
      <c r="B921" s="70"/>
      <c r="D921" s="12"/>
      <c r="E921" s="12"/>
      <c r="F921" s="12"/>
    </row>
    <row r="922" spans="1:6">
      <c r="A922" s="68"/>
      <c r="B922" s="70"/>
      <c r="D922" s="12"/>
      <c r="E922" s="12"/>
      <c r="F922" s="12"/>
    </row>
    <row r="923" spans="1:6">
      <c r="A923" s="68"/>
      <c r="B923" s="70"/>
      <c r="D923" s="12"/>
      <c r="E923" s="12"/>
      <c r="F923" s="12"/>
    </row>
    <row r="924" spans="1:6">
      <c r="A924" s="68"/>
      <c r="B924" s="70"/>
      <c r="D924" s="12"/>
      <c r="E924" s="12"/>
      <c r="F924" s="12"/>
    </row>
    <row r="925" spans="1:6">
      <c r="A925" s="68"/>
      <c r="B925" s="70"/>
      <c r="D925" s="12"/>
      <c r="E925" s="12"/>
      <c r="F925" s="12"/>
    </row>
    <row r="926" spans="1:6">
      <c r="A926" s="68"/>
      <c r="B926" s="70"/>
      <c r="D926" s="12"/>
      <c r="E926" s="12"/>
      <c r="F926" s="12"/>
    </row>
    <row r="927" spans="1:6">
      <c r="A927" s="68"/>
      <c r="B927" s="70"/>
      <c r="D927" s="12"/>
      <c r="E927" s="12"/>
      <c r="F927" s="12"/>
    </row>
    <row r="928" spans="1:6">
      <c r="A928" s="68"/>
      <c r="B928" s="70"/>
      <c r="D928" s="12"/>
      <c r="E928" s="12"/>
      <c r="F928" s="12"/>
    </row>
    <row r="929" spans="1:6">
      <c r="A929" s="68"/>
      <c r="B929" s="70"/>
      <c r="D929" s="12"/>
      <c r="E929" s="12"/>
      <c r="F929" s="12"/>
    </row>
    <row r="930" spans="1:6">
      <c r="A930" s="68"/>
      <c r="B930" s="70"/>
      <c r="D930" s="12"/>
      <c r="E930" s="12"/>
      <c r="F930" s="12"/>
    </row>
    <row r="931" spans="1:6">
      <c r="A931" s="68"/>
      <c r="B931" s="70"/>
      <c r="D931" s="12"/>
      <c r="E931" s="12"/>
      <c r="F931" s="12"/>
    </row>
    <row r="932" spans="1:6">
      <c r="A932" s="68"/>
      <c r="B932" s="70"/>
      <c r="D932" s="12"/>
      <c r="E932" s="12"/>
      <c r="F932" s="12"/>
    </row>
    <row r="933" spans="1:6">
      <c r="A933" s="68"/>
      <c r="B933" s="70"/>
      <c r="D933" s="12"/>
      <c r="E933" s="12"/>
      <c r="F933" s="12"/>
    </row>
    <row r="934" spans="1:6">
      <c r="A934" s="68"/>
      <c r="B934" s="70"/>
      <c r="D934" s="12"/>
      <c r="E934" s="12"/>
      <c r="F934" s="12"/>
    </row>
    <row r="935" spans="1:6">
      <c r="A935" s="68"/>
      <c r="B935" s="70"/>
      <c r="D935" s="12"/>
      <c r="E935" s="12"/>
      <c r="F935" s="12"/>
    </row>
    <row r="936" spans="1:6">
      <c r="A936" s="68"/>
      <c r="B936" s="70"/>
      <c r="D936" s="12"/>
      <c r="E936" s="12"/>
      <c r="F936" s="12"/>
    </row>
    <row r="937" spans="1:6">
      <c r="A937" s="68"/>
      <c r="B937" s="70"/>
      <c r="D937" s="12"/>
      <c r="E937" s="12"/>
      <c r="F937" s="12"/>
    </row>
    <row r="938" spans="1:6">
      <c r="A938" s="68"/>
      <c r="B938" s="70"/>
      <c r="D938" s="12"/>
      <c r="E938" s="12"/>
      <c r="F938" s="12"/>
    </row>
    <row r="939" spans="1:6">
      <c r="A939" s="68"/>
      <c r="B939" s="70"/>
      <c r="D939" s="12"/>
      <c r="E939" s="12"/>
      <c r="F939" s="12"/>
    </row>
    <row r="940" spans="1:6">
      <c r="A940" s="68"/>
      <c r="B940" s="70"/>
      <c r="D940" s="12"/>
      <c r="E940" s="12"/>
      <c r="F940" s="12"/>
    </row>
    <row r="941" spans="1:6">
      <c r="A941" s="68"/>
      <c r="B941" s="70"/>
      <c r="D941" s="12"/>
      <c r="E941" s="12"/>
      <c r="F941" s="12"/>
    </row>
    <row r="942" spans="1:6">
      <c r="A942" s="68"/>
      <c r="B942" s="70"/>
      <c r="D942" s="12"/>
      <c r="E942" s="12"/>
      <c r="F942" s="12"/>
    </row>
    <row r="943" spans="1:6">
      <c r="A943" s="68"/>
      <c r="B943" s="70"/>
      <c r="D943" s="12"/>
      <c r="E943" s="12"/>
      <c r="F943" s="12"/>
    </row>
    <row r="944" spans="1:6">
      <c r="A944" s="68"/>
      <c r="B944" s="70"/>
      <c r="D944" s="12"/>
      <c r="E944" s="12"/>
      <c r="F944" s="12"/>
    </row>
    <row r="945" spans="1:6">
      <c r="A945" s="68"/>
      <c r="B945" s="70"/>
      <c r="D945" s="12"/>
      <c r="E945" s="12"/>
      <c r="F945" s="12"/>
    </row>
    <row r="946" spans="1:6">
      <c r="A946" s="68"/>
      <c r="B946" s="70"/>
      <c r="D946" s="12"/>
      <c r="E946" s="12"/>
      <c r="F946" s="12"/>
    </row>
    <row r="947" spans="1:6">
      <c r="A947" s="68"/>
      <c r="B947" s="70"/>
      <c r="D947" s="12"/>
      <c r="E947" s="12"/>
      <c r="F947" s="12"/>
    </row>
    <row r="948" spans="1:6">
      <c r="A948" s="68"/>
      <c r="B948" s="70"/>
      <c r="D948" s="12"/>
      <c r="E948" s="12"/>
      <c r="F948" s="12"/>
    </row>
    <row r="949" spans="1:6">
      <c r="A949" s="68"/>
      <c r="B949" s="70"/>
      <c r="D949" s="12"/>
      <c r="E949" s="12"/>
      <c r="F949" s="12"/>
    </row>
    <row r="950" spans="1:6">
      <c r="A950" s="68"/>
      <c r="B950" s="70"/>
      <c r="D950" s="12"/>
      <c r="E950" s="12"/>
      <c r="F950" s="12"/>
    </row>
    <row r="951" spans="1:6">
      <c r="A951" s="68"/>
      <c r="B951" s="70"/>
      <c r="D951" s="12"/>
      <c r="E951" s="12"/>
      <c r="F951" s="12"/>
    </row>
    <row r="952" spans="1:6">
      <c r="A952" s="68"/>
      <c r="B952" s="70"/>
      <c r="D952" s="12"/>
      <c r="E952" s="12"/>
      <c r="F952" s="12"/>
    </row>
    <row r="953" spans="1:6">
      <c r="A953" s="68"/>
      <c r="B953" s="70"/>
      <c r="D953" s="12"/>
      <c r="E953" s="12"/>
      <c r="F953" s="12"/>
    </row>
    <row r="954" spans="1:6">
      <c r="A954" s="68"/>
      <c r="B954" s="70"/>
      <c r="D954" s="12"/>
      <c r="E954" s="12"/>
      <c r="F954" s="12"/>
    </row>
    <row r="955" spans="1:6">
      <c r="A955" s="68"/>
      <c r="B955" s="70"/>
      <c r="D955" s="12"/>
      <c r="E955" s="12"/>
      <c r="F955" s="12"/>
    </row>
    <row r="956" spans="1:6">
      <c r="A956" s="68"/>
      <c r="B956" s="70"/>
      <c r="D956" s="12"/>
      <c r="E956" s="12"/>
      <c r="F956" s="12"/>
    </row>
    <row r="957" spans="1:6">
      <c r="A957" s="68"/>
      <c r="B957" s="70"/>
      <c r="D957" s="12"/>
      <c r="E957" s="12"/>
      <c r="F957" s="12"/>
    </row>
    <row r="958" spans="1:6">
      <c r="A958" s="68"/>
      <c r="B958" s="70"/>
      <c r="D958" s="12"/>
      <c r="E958" s="12"/>
      <c r="F958" s="12"/>
    </row>
    <row r="959" spans="1:6">
      <c r="A959" s="68"/>
      <c r="B959" s="70"/>
      <c r="D959" s="12"/>
      <c r="E959" s="12"/>
      <c r="F959" s="12"/>
    </row>
    <row r="960" spans="1:6">
      <c r="A960" s="68"/>
      <c r="B960" s="70"/>
      <c r="D960" s="12"/>
      <c r="E960" s="12"/>
      <c r="F960" s="12"/>
    </row>
    <row r="961" spans="1:6">
      <c r="A961" s="68"/>
      <c r="B961" s="70"/>
      <c r="D961" s="12"/>
      <c r="E961" s="12"/>
      <c r="F961" s="12"/>
    </row>
    <row r="962" spans="1:6">
      <c r="A962" s="68"/>
      <c r="B962" s="70"/>
      <c r="D962" s="12"/>
      <c r="E962" s="12"/>
      <c r="F962" s="12"/>
    </row>
    <row r="963" spans="1:6">
      <c r="A963" s="68"/>
      <c r="B963" s="70"/>
      <c r="D963" s="12"/>
      <c r="E963" s="12"/>
      <c r="F963" s="12"/>
    </row>
    <row r="964" spans="1:6">
      <c r="A964" s="68"/>
      <c r="B964" s="70"/>
      <c r="D964" s="12"/>
      <c r="E964" s="12"/>
      <c r="F964" s="12"/>
    </row>
    <row r="965" spans="1:6">
      <c r="A965" s="68"/>
      <c r="B965" s="70"/>
      <c r="D965" s="12"/>
      <c r="E965" s="12"/>
      <c r="F965" s="12"/>
    </row>
    <row r="966" spans="1:6">
      <c r="A966" s="68"/>
      <c r="B966" s="70"/>
      <c r="D966" s="12"/>
      <c r="E966" s="12"/>
      <c r="F966" s="12"/>
    </row>
    <row r="967" spans="1:6">
      <c r="A967" s="68"/>
      <c r="B967" s="70"/>
      <c r="D967" s="12"/>
      <c r="E967" s="12"/>
      <c r="F967" s="12"/>
    </row>
    <row r="968" spans="1:6">
      <c r="A968" s="68"/>
      <c r="B968" s="70"/>
      <c r="D968" s="12"/>
      <c r="E968" s="12"/>
      <c r="F968" s="12"/>
    </row>
    <row r="969" spans="1:6">
      <c r="A969" s="68"/>
      <c r="B969" s="70"/>
      <c r="D969" s="12"/>
      <c r="E969" s="12"/>
      <c r="F969" s="12"/>
    </row>
    <row r="970" spans="1:6">
      <c r="A970" s="68"/>
      <c r="B970" s="70"/>
      <c r="D970" s="12"/>
      <c r="E970" s="12"/>
      <c r="F970" s="12"/>
    </row>
    <row r="971" spans="1:6">
      <c r="A971" s="68"/>
      <c r="B971" s="70"/>
      <c r="D971" s="12"/>
      <c r="E971" s="12"/>
      <c r="F971" s="12"/>
    </row>
    <row r="972" spans="1:6">
      <c r="A972" s="68"/>
      <c r="B972" s="70"/>
      <c r="D972" s="12"/>
      <c r="E972" s="12"/>
      <c r="F972" s="12"/>
    </row>
    <row r="973" spans="1:6">
      <c r="A973" s="68"/>
      <c r="B973" s="70"/>
      <c r="D973" s="12"/>
      <c r="E973" s="12"/>
      <c r="F973" s="12"/>
    </row>
    <row r="974" spans="1:6">
      <c r="A974" s="68"/>
      <c r="B974" s="70"/>
      <c r="D974" s="12"/>
      <c r="E974" s="12"/>
      <c r="F974" s="12"/>
    </row>
    <row r="975" spans="1:6">
      <c r="A975" s="68"/>
      <c r="B975" s="70"/>
      <c r="D975" s="12"/>
      <c r="E975" s="12"/>
      <c r="F975" s="12"/>
    </row>
    <row r="976" spans="1:6">
      <c r="A976" s="68"/>
      <c r="B976" s="70"/>
      <c r="D976" s="12"/>
      <c r="E976" s="12"/>
      <c r="F976" s="12"/>
    </row>
    <row r="977" spans="1:6">
      <c r="A977" s="68"/>
      <c r="B977" s="70"/>
      <c r="D977" s="12"/>
      <c r="E977" s="12"/>
      <c r="F977" s="12"/>
    </row>
    <row r="978" spans="1:6">
      <c r="A978" s="68"/>
      <c r="B978" s="70"/>
      <c r="D978" s="12"/>
      <c r="E978" s="12"/>
      <c r="F978" s="12"/>
    </row>
    <row r="979" spans="1:6">
      <c r="A979" s="68"/>
      <c r="B979" s="70"/>
      <c r="D979" s="12"/>
      <c r="E979" s="12"/>
      <c r="F979" s="12"/>
    </row>
    <row r="980" spans="1:6">
      <c r="A980" s="68"/>
      <c r="B980" s="70"/>
      <c r="D980" s="12"/>
      <c r="E980" s="12"/>
      <c r="F980" s="12"/>
    </row>
    <row r="981" spans="1:6">
      <c r="A981" s="68"/>
      <c r="B981" s="70"/>
      <c r="D981" s="12"/>
      <c r="E981" s="12"/>
      <c r="F981" s="12"/>
    </row>
    <row r="982" spans="1:6">
      <c r="A982" s="68"/>
      <c r="B982" s="70"/>
      <c r="D982" s="12"/>
      <c r="E982" s="12"/>
      <c r="F982" s="12"/>
    </row>
    <row r="983" spans="1:6">
      <c r="A983" s="68"/>
      <c r="B983" s="70"/>
      <c r="D983" s="12"/>
      <c r="E983" s="12"/>
      <c r="F983" s="12"/>
    </row>
    <row r="984" spans="1:6">
      <c r="A984" s="68"/>
      <c r="B984" s="70"/>
      <c r="D984" s="12"/>
      <c r="E984" s="12"/>
      <c r="F984" s="12"/>
    </row>
    <row r="985" spans="1:6">
      <c r="A985" s="68"/>
      <c r="B985" s="70"/>
      <c r="D985" s="12"/>
      <c r="E985" s="12"/>
      <c r="F985" s="12"/>
    </row>
    <row r="986" spans="1:6">
      <c r="A986" s="68"/>
      <c r="B986" s="70"/>
      <c r="D986" s="12"/>
      <c r="E986" s="12"/>
      <c r="F986" s="12"/>
    </row>
    <row r="987" spans="1:6">
      <c r="A987" s="68"/>
      <c r="B987" s="70"/>
      <c r="D987" s="12"/>
      <c r="E987" s="12"/>
      <c r="F987" s="12"/>
    </row>
    <row r="988" spans="1:6">
      <c r="A988" s="68"/>
      <c r="B988" s="70"/>
      <c r="D988" s="12"/>
      <c r="E988" s="12"/>
      <c r="F988" s="12"/>
    </row>
    <row r="989" spans="1:6">
      <c r="A989" s="68"/>
      <c r="B989" s="70"/>
      <c r="D989" s="12"/>
      <c r="E989" s="12"/>
      <c r="F989" s="12"/>
    </row>
    <row r="990" spans="1:6">
      <c r="A990" s="68"/>
      <c r="B990" s="70"/>
      <c r="D990" s="12"/>
      <c r="E990" s="12"/>
      <c r="F990" s="12"/>
    </row>
    <row r="991" spans="1:6">
      <c r="A991" s="68"/>
      <c r="B991" s="70"/>
      <c r="D991" s="12"/>
      <c r="E991" s="12"/>
      <c r="F991" s="12"/>
    </row>
    <row r="992" spans="1:6">
      <c r="A992" s="68"/>
      <c r="B992" s="70"/>
      <c r="D992" s="12"/>
      <c r="E992" s="12"/>
      <c r="F992" s="12"/>
    </row>
    <row r="993" spans="1:6">
      <c r="A993" s="68"/>
      <c r="B993" s="70"/>
      <c r="D993" s="12"/>
      <c r="E993" s="12"/>
      <c r="F993" s="12"/>
    </row>
    <row r="994" spans="1:6">
      <c r="A994" s="68"/>
      <c r="B994" s="70"/>
      <c r="D994" s="12"/>
      <c r="E994" s="12"/>
      <c r="F994" s="12"/>
    </row>
    <row r="995" spans="1:6">
      <c r="A995" s="68"/>
      <c r="B995" s="70"/>
      <c r="D995" s="12"/>
      <c r="E995" s="12"/>
      <c r="F995" s="12"/>
    </row>
    <row r="996" spans="1:6">
      <c r="A996" s="68"/>
      <c r="B996" s="70"/>
      <c r="D996" s="12"/>
      <c r="E996" s="12"/>
      <c r="F996" s="12"/>
    </row>
    <row r="997" spans="1:6">
      <c r="A997" s="68"/>
      <c r="B997" s="70"/>
      <c r="D997" s="12"/>
      <c r="E997" s="12"/>
      <c r="F997" s="12"/>
    </row>
    <row r="998" spans="1:6">
      <c r="A998" s="68"/>
      <c r="B998" s="70"/>
      <c r="D998" s="12"/>
      <c r="E998" s="12"/>
      <c r="F998" s="12"/>
    </row>
    <row r="999" spans="1:6">
      <c r="A999" s="68"/>
      <c r="B999" s="70"/>
      <c r="D999" s="12"/>
      <c r="E999" s="12"/>
      <c r="F999" s="12"/>
    </row>
    <row r="1000" spans="1:6">
      <c r="A1000" s="68"/>
      <c r="B1000" s="70"/>
      <c r="D1000" s="12"/>
      <c r="E1000" s="12"/>
      <c r="F1000" s="12"/>
    </row>
    <row r="1001" spans="1:6">
      <c r="A1001" s="68"/>
      <c r="B1001" s="70"/>
      <c r="D1001" s="12"/>
      <c r="E1001" s="12"/>
      <c r="F1001" s="12"/>
    </row>
    <row r="1002" spans="1:6">
      <c r="A1002" s="68"/>
      <c r="B1002" s="70"/>
      <c r="D1002" s="12"/>
      <c r="E1002" s="12"/>
      <c r="F1002" s="12"/>
    </row>
  </sheetData>
  <sheetProtection algorithmName="SHA-512" hashValue="XZ7fMRY2QaMVspBh2YmCe6j0aL1IngCiRRZn27u5lW/tntNx3ba2I9Vqiz5kf1eQXnI4hNzBPijRBxfQpRkxlg==" saltValue="p67xezskyq6PGg+YWWBuS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ChartDataSheet_</vt:lpstr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2020-12-24T13:18:27Z</dcterms:created>
  <dcterms:modified xsi:type="dcterms:W3CDTF">2022-08-21T14:54:53Z</dcterms:modified>
</cp:coreProperties>
</file>